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Report" sheetId="1" r:id="rId4"/>
    <sheet state="visible" name="Board Members" sheetId="2" r:id="rId5"/>
    <sheet state="visible" name="Committee &amp; Members" sheetId="3" r:id="rId6"/>
  </sheets>
  <definedNames/>
  <calcPr/>
  <extLst>
    <ext uri="GoogleSheetsCustomDataVersion2">
      <go:sheetsCustomData xmlns:go="http://customooxmlschemas.google.com/" r:id="rId7" roundtripDataChecksum="4yfeVoK516evzAVUc8Nbarwg8KK+tKLb8oaDeX0GeWM="/>
    </ext>
  </extLst>
</workbook>
</file>

<file path=xl/sharedStrings.xml><?xml version="1.0" encoding="utf-8"?>
<sst xmlns="http://schemas.openxmlformats.org/spreadsheetml/2006/main" count="173" uniqueCount="124">
  <si>
    <t>EXPENSE REPORT</t>
  </si>
  <si>
    <t>Member's Name:</t>
  </si>
  <si>
    <t>Amount:</t>
  </si>
  <si>
    <t>INSTRUCTIONS:   Please DOWNLOAD THIS REPORT.  Fill out form as completely as possible regarding expenses.  Failure to do so may delay processing.  Any questions, contact:  treasurer@seata.org.</t>
  </si>
  <si>
    <t>Date(s):</t>
  </si>
  <si>
    <t>Week Totals</t>
  </si>
  <si>
    <t>Reimbursement Procedures</t>
  </si>
  <si>
    <t>City:</t>
  </si>
  <si>
    <t>Transportation:</t>
  </si>
  <si>
    <t>Air / Rail / etc</t>
  </si>
  <si>
    <r>
      <rPr>
        <rFont val="Arial"/>
        <b/>
        <i val="0"/>
        <color theme="1"/>
        <sz val="9.0"/>
        <u/>
      </rPr>
      <t>STEP 1</t>
    </r>
    <r>
      <rPr>
        <rFont val="Arial"/>
        <b/>
        <i val="0"/>
        <color theme="1"/>
        <sz val="9.0"/>
      </rPr>
      <t>:</t>
    </r>
    <r>
      <rPr>
        <rFont val="Arial"/>
        <i/>
        <color theme="1"/>
        <sz val="9.0"/>
      </rPr>
      <t xml:space="preserve"> Complete this SEATA Expense Report detailing daily expenses. 
</t>
    </r>
    <r>
      <rPr>
        <rFont val="Arial"/>
        <b/>
        <i val="0"/>
        <color theme="1"/>
        <sz val="9.0"/>
        <u/>
      </rPr>
      <t>STEP 2</t>
    </r>
    <r>
      <rPr>
        <rFont val="Arial"/>
        <b/>
        <i val="0"/>
        <color theme="1"/>
        <sz val="9.0"/>
      </rPr>
      <t>:</t>
    </r>
    <r>
      <rPr>
        <rFont val="Arial"/>
        <i/>
        <color theme="1"/>
        <sz val="9.0"/>
      </rPr>
      <t xml:space="preserve"> Complete a SEATA</t>
    </r>
  </si>
  <si>
    <t>Local Taxi, Bus, Tolls</t>
  </si>
  <si>
    <t>Tips</t>
  </si>
  <si>
    <t>Mileage:</t>
  </si>
  <si>
    <t>Begin</t>
  </si>
  <si>
    <t>Reimbursement Request Form</t>
  </si>
  <si>
    <t>End</t>
  </si>
  <si>
    <r>
      <rPr>
        <rFont val="Arial"/>
        <i/>
        <color theme="1"/>
        <sz val="9.0"/>
      </rPr>
      <t xml:space="preserve">providing total expenses incurred and purpose for expenses.
</t>
    </r>
    <r>
      <rPr>
        <rFont val="Arial"/>
        <b/>
        <i val="0"/>
        <color theme="1"/>
        <sz val="9.0"/>
        <u/>
      </rPr>
      <t>STEP 3</t>
    </r>
    <r>
      <rPr>
        <rFont val="Arial"/>
        <b/>
        <i val="0"/>
        <color theme="1"/>
        <sz val="9.0"/>
      </rPr>
      <t>:</t>
    </r>
    <r>
      <rPr>
        <rFont val="Arial"/>
        <i/>
        <color theme="1"/>
        <sz val="9.0"/>
      </rPr>
      <t xml:space="preserve">  Upload Expense Report and all digital receipts to Reimbursement Request Form  (as necessary).
</t>
    </r>
    <r>
      <rPr>
        <rFont val="Arial"/>
        <b/>
        <i val="0"/>
        <color theme="1"/>
        <sz val="9.0"/>
        <u/>
      </rPr>
      <t>STEP 4</t>
    </r>
    <r>
      <rPr>
        <rFont val="Arial"/>
        <b/>
        <i val="0"/>
        <color theme="1"/>
        <sz val="9.0"/>
      </rPr>
      <t>:</t>
    </r>
    <r>
      <rPr>
        <rFont val="Arial"/>
        <i/>
        <color theme="1"/>
        <sz val="9.0"/>
      </rPr>
      <t xml:space="preserve">  Submit your request.  (Notification of your reimbursement request will be sent to the SEATA Treasurer with a copy to the member submitting the request.)
</t>
    </r>
    <r>
      <rPr>
        <rFont val="Arial"/>
        <b/>
        <i val="0"/>
        <color theme="1"/>
        <sz val="9.0"/>
        <u/>
      </rPr>
      <t>STEP 5</t>
    </r>
    <r>
      <rPr>
        <rFont val="Arial"/>
        <b/>
        <i val="0"/>
        <color theme="1"/>
        <sz val="9.0"/>
      </rPr>
      <t>:</t>
    </r>
    <r>
      <rPr>
        <rFont val="Arial"/>
        <i/>
        <color theme="1"/>
        <sz val="9.0"/>
      </rPr>
      <t xml:space="preserve">  Your DONE.  Please allow 2-3 weeks for processing / approval of reimbursement.</t>
    </r>
  </si>
  <si>
    <t>Total Miles</t>
  </si>
  <si>
    <t>Rate:</t>
  </si>
  <si>
    <t>Parking</t>
  </si>
  <si>
    <t>Hotel / Lodging</t>
  </si>
  <si>
    <r>
      <rPr>
        <rFont val="Arial"/>
        <b/>
        <color theme="1"/>
        <sz val="9.0"/>
      </rPr>
      <t>MEALS: Breakfast (</t>
    </r>
    <r>
      <rPr>
        <rFont val="Arial"/>
        <b val="0"/>
        <color theme="1"/>
        <sz val="9.0"/>
      </rPr>
      <t>$15 Limit)</t>
    </r>
  </si>
  <si>
    <r>
      <rPr>
        <rFont val="Arial"/>
        <b/>
        <color theme="1"/>
        <sz val="9.0"/>
      </rPr>
      <t>Lunch (</t>
    </r>
    <r>
      <rPr>
        <rFont val="Arial"/>
        <b val="0"/>
        <color theme="1"/>
        <sz val="9.0"/>
      </rPr>
      <t>$20 Limit)</t>
    </r>
  </si>
  <si>
    <r>
      <rPr>
        <rFont val="Arial"/>
        <b/>
        <color theme="1"/>
        <sz val="9.0"/>
      </rPr>
      <t>Dinner (</t>
    </r>
    <r>
      <rPr>
        <rFont val="Arial"/>
        <b val="0"/>
        <color theme="1"/>
        <sz val="9.0"/>
      </rPr>
      <t>$30 Limit)</t>
    </r>
  </si>
  <si>
    <t>Misc. Expenses explain below)</t>
  </si>
  <si>
    <t>DAILY TOTALS</t>
  </si>
  <si>
    <t>DATE</t>
  </si>
  <si>
    <t>EXPLANATION OF MISCELLANEOUS EXPENSES / COMMENTS</t>
  </si>
  <si>
    <r>
      <rPr>
        <rFont val="Calibri"/>
        <b/>
        <color rgb="FF7F7F7F"/>
        <sz val="11.0"/>
      </rPr>
      <t xml:space="preserve">PAID BY SEATA Credit Card               (Leave </t>
    </r>
    <r>
      <rPr>
        <rFont val="Calibri"/>
        <b/>
        <color rgb="FF7F7F7F"/>
        <sz val="11.0"/>
      </rPr>
      <t>BLANK</t>
    </r>
    <r>
      <rPr>
        <rFont val="Calibri"/>
        <b/>
        <color rgb="FF808080"/>
        <sz val="11.0"/>
      </rPr>
      <t xml:space="preserve"> if not applicable)</t>
    </r>
  </si>
  <si>
    <t>For Treasurer / Accounting Use Only</t>
  </si>
  <si>
    <t>Date Paid</t>
  </si>
  <si>
    <t>Confirmation #</t>
  </si>
  <si>
    <t>Check #</t>
  </si>
  <si>
    <t>Comments:</t>
  </si>
  <si>
    <t>E - Signature:</t>
  </si>
  <si>
    <t>Date:</t>
  </si>
  <si>
    <t>Submission Instructions</t>
  </si>
  <si>
    <t>Save this report in PDF format with the name of the file as follows:</t>
  </si>
  <si>
    <t>Approved By:</t>
  </si>
  <si>
    <t>LastName_First_Date_ExpenseReport</t>
  </si>
  <si>
    <t>Revised:</t>
  </si>
  <si>
    <t>05.2019</t>
  </si>
  <si>
    <t>2024-2025  Executive Board Travel &amp; Reimbursement Guidelines</t>
  </si>
  <si>
    <t xml:space="preserve">The following expenses are reimbursable as provided by the SEATA Policy &amp; Procedures Manual.  Members MUST complete an Expense Report and submit with their SEATA Reimbursement Request Form found at www.seata.org/reimbursement. </t>
  </si>
  <si>
    <t>NATA Convention</t>
  </si>
  <si>
    <t>SEATA Convention</t>
  </si>
  <si>
    <t>State Meetings</t>
  </si>
  <si>
    <t>SEATA Expense</t>
  </si>
  <si>
    <t>District Director</t>
  </si>
  <si>
    <t>Paid by NATA</t>
  </si>
  <si>
    <t>Travel expenses up to $400, Per Diem, and 3 Hotel nights;  100% Basic reg reduction</t>
  </si>
  <si>
    <t>As requested to represent SEATA Travel expenses up to $400; Per Diem, and 2 Hotel nights                                              Basic reg Waiver by State</t>
  </si>
  <si>
    <t>President</t>
  </si>
  <si>
    <t>Travel &amp; hotel expenses up to $1,000</t>
  </si>
  <si>
    <t>Same as above</t>
  </si>
  <si>
    <t>Vice-President</t>
  </si>
  <si>
    <t>Treasurer</t>
  </si>
  <si>
    <t>Travel &amp; hotel expenses up to $1,000 each to attend 1) NATA Convention and 2) NATA Joint Committee Meeting</t>
  </si>
  <si>
    <t>Secretary</t>
  </si>
  <si>
    <t>Parliamentarian</t>
  </si>
  <si>
    <t>Travel expenses up to $400, Per Diem, and 2 Hotel nights;  100% Basic reg reduction</t>
  </si>
  <si>
    <t>N/A</t>
  </si>
  <si>
    <t>State Presidents</t>
  </si>
  <si>
    <t>Travel &amp; hotel expenses up to $750</t>
  </si>
  <si>
    <t>Travel up to $400 and 2 Hotel nights                           100% Basic reg reduction</t>
  </si>
  <si>
    <t>Hotel</t>
  </si>
  <si>
    <t xml:space="preserve">to include expenses directly related to the individual's hotel room rate charges (as assigned by SEATA); All other hotel incidental charges are the responsibility of the individual. </t>
  </si>
  <si>
    <t xml:space="preserve">Travel </t>
  </si>
  <si>
    <t>to include Hotel and travel expenses directly related to the individual's traveling day(s), such as mileage/rental/airfare, one travel meal, parking, tolls, taxi/uber/lift, etc.</t>
  </si>
  <si>
    <t>EXCEPTIONS:</t>
  </si>
  <si>
    <t>Any exceptions to the above schedule shall be presented to the SEATA Treasurer, duly approved by the SEATA President, and be reported at the next Executive Board Meeting.</t>
  </si>
  <si>
    <t>2024-25  Travel &amp; Reimbursement Guidelines</t>
  </si>
  <si>
    <t>Member Value</t>
  </si>
  <si>
    <t>SEATA Position</t>
  </si>
  <si>
    <t>SEATA Convention (based on two-day event)</t>
  </si>
  <si>
    <t>Misc. SEATA Travel</t>
  </si>
  <si>
    <t>NATA District IX Representative</t>
  </si>
  <si>
    <t>Districk IX Representatives (14)</t>
  </si>
  <si>
    <t xml:space="preserve">Travel expenses up to $500  </t>
  </si>
  <si>
    <t>As approved by the SEATA Board</t>
  </si>
  <si>
    <t>Convention Administrators for Hotel Pre-Con Meeting (2)</t>
  </si>
  <si>
    <t>SEATA Vice President SEATA Treasurer               Education Committee Chair   Lab Coordinator</t>
  </si>
  <si>
    <t>3 Hotel nights and up to $400 travel exp                           100% Basic reg reduction</t>
  </si>
  <si>
    <t>Convention Planning Members (assist as Lab Facutly) (9)</t>
  </si>
  <si>
    <r>
      <rPr>
        <rFont val="Georgia"/>
        <color theme="1"/>
        <sz val="8.0"/>
      </rPr>
      <t xml:space="preserve">Education Comm Mem (6)  Corporate Part Chair   Event App Coordinator  </t>
    </r>
    <r>
      <rPr>
        <rFont val="Georgia"/>
        <b/>
        <color theme="1"/>
        <sz val="8.0"/>
      </rPr>
      <t xml:space="preserve">  Social Media Cordinator              </t>
    </r>
    <r>
      <rPr>
        <rFont val="Georgia"/>
        <color theme="1"/>
        <sz val="8.0"/>
      </rPr>
      <t xml:space="preserve"> </t>
    </r>
  </si>
  <si>
    <t>3 Hotel nights (DB) OR  2 Hotel Nights (Sgl)          100% Basic reg reduction</t>
  </si>
  <si>
    <t>Event Staff (assist as Lab Assistants) (5)</t>
  </si>
  <si>
    <t xml:space="preserve">Activities &amp; Networking Chr Free Communications Chair                            Honors &amp; Awards Chair  MarCom Chair                                 SLC Mentor        </t>
  </si>
  <si>
    <r>
      <rPr>
        <rFont val="Georgia"/>
        <color theme="1"/>
        <sz val="8.0"/>
      </rPr>
      <t xml:space="preserve">As determined by SOC to choose from:                                  2 Hotel nights (DB) OR   1 Hotel Night (Sgl)          </t>
    </r>
    <r>
      <rPr>
        <rFont val="Georgia"/>
        <b/>
        <color theme="1"/>
        <sz val="8.0"/>
      </rPr>
      <t>100% Basic reg reduction</t>
    </r>
  </si>
  <si>
    <t>Special Population(s)</t>
  </si>
  <si>
    <t xml:space="preserve">LEADS Program Participant (9) </t>
  </si>
  <si>
    <t xml:space="preserve">nb </t>
  </si>
  <si>
    <t>District IX Fundraising Events</t>
  </si>
  <si>
    <r>
      <rPr>
        <rFont val="Georgia"/>
        <color theme="1"/>
        <sz val="8.0"/>
      </rPr>
      <t xml:space="preserve">NATA Foundation Liaison                         NATA PAC Liaison                </t>
    </r>
    <r>
      <rPr>
        <rFont val="Georgia"/>
        <b/>
        <color rgb="FFFF0000"/>
        <sz val="8.0"/>
      </rPr>
      <t xml:space="preserve">  GAC Chair</t>
    </r>
  </si>
  <si>
    <t>100% Basic reg reduction</t>
  </si>
  <si>
    <t>As approved by the State Association</t>
  </si>
  <si>
    <t>Honored Members</t>
  </si>
  <si>
    <t>EPC Award Recipient              CAC Award Recipient             NATA Honorary Member(s)           SEATA HOF Members                  Past SEATA DD / Presidents</t>
  </si>
  <si>
    <t>Student Leadership Committee</t>
  </si>
  <si>
    <t>SLC Members (7)</t>
  </si>
  <si>
    <t>Bobby Gunn Leadership Award</t>
  </si>
  <si>
    <t>Student Recipient (1)</t>
  </si>
  <si>
    <t>$500 Travel Expenses reimbursement fromboth NATA and SEATA. Registration waiver by NATA.</t>
  </si>
  <si>
    <t>Student Quiz Bowl Team</t>
  </si>
  <si>
    <t>SEATA Quiz Bowl Champion Team (5)</t>
  </si>
  <si>
    <t>Travel expenses up to $500 per member ($2,500 max)</t>
  </si>
  <si>
    <t>Presentation Type</t>
  </si>
  <si>
    <t>Honorarium</t>
  </si>
  <si>
    <t>Hotel                                (@ Basic Room Rate)</t>
  </si>
  <si>
    <t>Registration</t>
  </si>
  <si>
    <t>Invited Speaker</t>
  </si>
  <si>
    <t>Lecture / Learning Lab Lecture (16)</t>
  </si>
  <si>
    <t>Lecture / Workshop</t>
  </si>
  <si>
    <t>Up to $200 Honorarium per presentation</t>
  </si>
  <si>
    <t xml:space="preserve">As determined by SOC for up to 2 Hotel room night charges (all other incidentals not included)  </t>
  </si>
  <si>
    <t>Regular Registration Waiver</t>
  </si>
  <si>
    <t>Letter documentation of Invited Speaker for BOC</t>
  </si>
  <si>
    <t>Learning Lab Assistant (6)</t>
  </si>
  <si>
    <t>Lab Assistant</t>
  </si>
  <si>
    <t xml:space="preserve"> _ _ _</t>
  </si>
  <si>
    <t>As requested by SOC and approved by SEATA President</t>
  </si>
  <si>
    <t>Letter documentation of Invited Lab Assistant for BOC</t>
  </si>
  <si>
    <t>to include expenses directly related to the individual's traveling day(s), such as mileage/rental/airfare, one travel meal, parking, tolls, taxi/uber/lift, etc.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</si>
</sst>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.00"/>
    <numFmt numFmtId="165" formatCode="&quot;$&quot;#,##0.000"/>
    <numFmt numFmtId="166" formatCode="m/d"/>
    <numFmt numFmtId="167" formatCode="&quot;$&quot;#,##0"/>
    <numFmt numFmtId="168" formatCode="&quot;$&quot;#,##0_);[Red]\(&quot;$&quot;#,##0\)"/>
  </numFmts>
  <fonts count="28">
    <font>
      <sz val="10.0"/>
      <color rgb="FF000000"/>
      <name val="Arial"/>
      <scheme val="minor"/>
    </font>
    <font>
      <sz val="10.0"/>
      <color theme="1"/>
      <name val="Arial"/>
    </font>
    <font/>
    <font>
      <b/>
      <sz val="18.0"/>
      <color theme="0"/>
      <name val="Arial"/>
    </font>
    <font>
      <b/>
      <sz val="10.0"/>
      <color rgb="FF993300"/>
      <name val="Arial"/>
    </font>
    <font>
      <sz val="11.0"/>
      <color theme="1"/>
      <name val="Calibri"/>
    </font>
    <font>
      <b/>
      <sz val="10.0"/>
      <color rgb="FFFF0000"/>
      <name val="Arial"/>
    </font>
    <font>
      <b/>
      <sz val="9.0"/>
      <color theme="1"/>
      <name val="Arial"/>
    </font>
    <font>
      <sz val="8.0"/>
      <color theme="1"/>
      <name val="Arial"/>
    </font>
    <font>
      <b/>
      <sz val="11.0"/>
      <color theme="0"/>
      <name val="Calibri"/>
    </font>
    <font>
      <b/>
      <sz val="11.0"/>
      <color theme="0"/>
      <name val="Arial"/>
    </font>
    <font>
      <b/>
      <sz val="8.0"/>
      <color theme="1"/>
      <name val="Arial"/>
    </font>
    <font>
      <i/>
      <sz val="9.0"/>
      <color theme="1"/>
      <name val="Arial"/>
    </font>
    <font>
      <u/>
      <sz val="9.0"/>
      <color theme="10"/>
      <name val="Arial"/>
    </font>
    <font>
      <b/>
      <sz val="10.0"/>
      <color theme="0"/>
      <name val="Arial"/>
    </font>
    <font>
      <b/>
      <sz val="11.0"/>
      <color rgb="FFFF9900"/>
      <name val="Calibri"/>
    </font>
    <font>
      <b/>
      <sz val="11.0"/>
      <color rgb="FF7F7F7F"/>
      <name val="Calibri"/>
    </font>
    <font>
      <sz val="9.0"/>
      <color theme="1"/>
      <name val="Arial"/>
    </font>
    <font>
      <b/>
      <sz val="11.0"/>
      <color rgb="FFFF9900"/>
      <name val="Arial"/>
    </font>
    <font>
      <b/>
      <sz val="8.0"/>
      <color rgb="FFFF9900"/>
      <name val="Arial"/>
    </font>
    <font>
      <sz val="12.0"/>
      <color theme="1"/>
      <name val="Dancing Script"/>
    </font>
    <font>
      <b/>
      <sz val="10.0"/>
      <color theme="1"/>
      <name val="Arial"/>
    </font>
    <font>
      <b/>
      <sz val="9.0"/>
      <color rgb="FFFF9900"/>
      <name val="Arial"/>
    </font>
    <font>
      <b/>
      <sz val="11.0"/>
      <color rgb="FFFF0000"/>
      <name val="Calibri"/>
    </font>
    <font>
      <b/>
      <sz val="16.0"/>
      <color rgb="FF002060"/>
      <name val="Arial"/>
    </font>
    <font>
      <sz val="10.0"/>
      <color rgb="FF000000"/>
      <name val="Arial"/>
    </font>
    <font>
      <sz val="8.0"/>
      <color theme="1"/>
      <name val="Georgia"/>
    </font>
    <font>
      <b/>
      <sz val="8.0"/>
      <color theme="1"/>
      <name val="Georgia"/>
    </font>
  </fonts>
  <fills count="14">
    <fill>
      <patternFill patternType="none"/>
    </fill>
    <fill>
      <patternFill patternType="lightGray"/>
    </fill>
    <fill>
      <patternFill patternType="solid">
        <fgColor rgb="FF003366"/>
        <bgColor rgb="FF00336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BE5F1"/>
        <bgColor rgb="FFDBE5F1"/>
      </patternFill>
    </fill>
    <fill>
      <patternFill patternType="solid">
        <fgColor rgb="FF969696"/>
        <bgColor rgb="FF969696"/>
      </patternFill>
    </fill>
    <fill>
      <patternFill patternType="solid">
        <fgColor theme="4"/>
        <bgColor theme="4"/>
      </patternFill>
    </fill>
    <fill>
      <patternFill patternType="solid">
        <fgColor rgb="FFC0C0C0"/>
        <bgColor rgb="FFC0C0C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FF99CC"/>
        <bgColor rgb="FFFF99CC"/>
      </patternFill>
    </fill>
    <fill>
      <patternFill patternType="solid">
        <fgColor rgb="FF002060"/>
        <bgColor rgb="FF002060"/>
      </patternFill>
    </fill>
  </fills>
  <borders count="10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double">
        <color rgb="FF333333"/>
      </left>
      <top style="thin">
        <color rgb="FF000000"/>
      </top>
    </border>
    <border>
      <right/>
      <top style="thin">
        <color rgb="FF000000"/>
      </top>
    </border>
    <border>
      <left style="double">
        <color rgb="FF333333"/>
      </left>
      <right style="double">
        <color rgb="FF333333"/>
      </right>
      <top style="thin">
        <color rgb="FF000000"/>
      </top>
    </border>
    <border>
      <right style="double">
        <color rgb="FF333333"/>
      </right>
      <top style="thin">
        <color rgb="FF000000"/>
      </top>
    </border>
    <border>
      <left style="double">
        <color rgb="FF333333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333333"/>
      </left>
      <bottom style="double">
        <color rgb="FF333333"/>
      </bottom>
    </border>
    <border>
      <bottom style="double">
        <color rgb="FF333333"/>
      </bottom>
    </border>
    <border>
      <right/>
      <bottom style="double">
        <color rgb="FF333333"/>
      </bottom>
    </border>
    <border>
      <left style="double">
        <color rgb="FF333333"/>
      </left>
      <right style="double">
        <color rgb="FF333333"/>
      </right>
      <bottom/>
    </border>
    <border>
      <left style="double">
        <color rgb="FF333333"/>
      </left>
      <bottom/>
    </border>
    <border>
      <right style="double">
        <color rgb="FF333333"/>
      </right>
      <bottom/>
    </border>
    <border>
      <left style="double">
        <color rgb="FF333333"/>
      </left>
      <right/>
      <bottom/>
    </border>
    <border>
      <left/>
      <right style="thin">
        <color rgb="FF000000"/>
      </right>
      <bottom/>
    </border>
    <border>
      <left/>
      <top/>
    </border>
    <border>
      <top/>
    </border>
    <border>
      <right style="thin">
        <color rgb="FF000000"/>
      </right>
      <top/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double">
        <color rgb="FF333333"/>
      </left>
      <right style="double">
        <color rgb="FF333333"/>
      </right>
      <top style="double">
        <color rgb="FF333333"/>
      </top>
    </border>
    <border>
      <left style="double">
        <color rgb="FF333333"/>
      </left>
      <top/>
    </border>
    <border>
      <right/>
      <top/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double">
        <color rgb="FF333333"/>
      </left>
      <right style="double">
        <color rgb="FF333333"/>
      </right>
      <bottom style="double">
        <color rgb="FF333333"/>
      </bottom>
    </border>
    <border>
      <right/>
      <bottom/>
    </border>
    <border>
      <left style="medium">
        <color rgb="FF000000"/>
      </left>
    </border>
    <border>
      <right style="thin">
        <color rgb="FF000000"/>
      </right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</border>
    <border>
      <left style="medium">
        <color rgb="FF000000"/>
      </left>
      <bottom style="thin">
        <color rgb="FF000000"/>
      </bottom>
    </border>
    <border>
      <left style="double">
        <color rgb="FF333333"/>
      </left>
    </border>
    <border>
      <right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medium">
        <color rgb="FF000000"/>
      </left>
      <right style="double">
        <color rgb="FF333333"/>
      </right>
      <top style="thin">
        <color rgb="FF000000"/>
      </top>
      <bottom style="dotted">
        <color rgb="FF000000"/>
      </bottom>
    </border>
    <border>
      <left style="double">
        <color rgb="FF333333"/>
      </left>
      <top/>
      <bottom/>
    </border>
    <border>
      <right/>
      <top/>
      <bottom/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medium">
        <color rgb="FF000000"/>
      </left>
      <right style="double">
        <color rgb="FF333333"/>
      </right>
      <top style="dotted">
        <color rgb="FF000000"/>
      </top>
      <bottom style="dotted">
        <color rgb="FF00000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double">
        <color rgb="FF333333"/>
      </left>
      <top style="double">
        <color rgb="FF333333"/>
      </top>
      <bottom style="double">
        <color rgb="FF333333"/>
      </bottom>
    </border>
    <border>
      <right style="double">
        <color rgb="FF333333"/>
      </right>
      <top style="double">
        <color rgb="FF333333"/>
      </top>
      <bottom style="double">
        <color rgb="FF333333"/>
      </bottom>
    </border>
    <border>
      <left style="double">
        <color rgb="FF333333"/>
      </left>
      <bottom style="medium">
        <color rgb="FF000000"/>
      </bottom>
    </border>
    <border>
      <right/>
      <bottom style="medium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808080"/>
      </left>
      <top style="thin">
        <color rgb="FF808080"/>
      </top>
      <bottom style="thin">
        <color rgb="FF808080"/>
      </bottom>
    </border>
    <border>
      <top style="thin">
        <color rgb="FF808080"/>
      </top>
      <bottom style="thin">
        <color rgb="FF808080"/>
      </bottom>
    </border>
    <border>
      <right style="thin">
        <color rgb="FF808080"/>
      </right>
      <top style="thin">
        <color rgb="FF808080"/>
      </top>
      <bottom style="thin">
        <color rgb="FF808080"/>
      </bottom>
    </border>
    <border>
      <left/>
      <top style="thin">
        <color rgb="FF000000"/>
      </top>
    </border>
    <border>
      <left/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808080"/>
      </top>
      <bottom style="thin">
        <color rgb="FF000000"/>
      </bottom>
    </border>
    <border>
      <left style="thin">
        <color rgb="FF000000"/>
      </left>
      <top style="thin">
        <color rgb="FF808080"/>
      </top>
      <bottom style="thin">
        <color rgb="FF000000"/>
      </bottom>
    </border>
    <border>
      <top style="thin">
        <color rgb="FF808080"/>
      </top>
      <bottom style="thin">
        <color rgb="FF000000"/>
      </bottom>
    </border>
    <border>
      <right style="thin">
        <color rgb="FF000000"/>
      </right>
      <top style="thin">
        <color rgb="FF808080"/>
      </top>
      <bottom style="thin">
        <color rgb="FF000000"/>
      </bottom>
    </border>
    <border>
      <left/>
      <bottom style="medium">
        <color rgb="FF808080"/>
      </bottom>
    </border>
    <border>
      <bottom style="medium">
        <color rgb="FF808080"/>
      </bottom>
    </border>
    <border>
      <right/>
      <bottom style="medium">
        <color rgb="FF808080"/>
      </bottom>
    </border>
    <border>
      <left/>
      <right/>
      <top/>
      <bottom style="medium">
        <color rgb="FF80808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/>
      <top style="medium">
        <color rgb="FF808080"/>
      </top>
      <bottom style="thin">
        <color rgb="FF808080"/>
      </bottom>
    </border>
    <border>
      <top style="medium">
        <color rgb="FF808080"/>
      </top>
      <bottom style="thin">
        <color rgb="FF808080"/>
      </bottom>
    </border>
    <border>
      <right style="medium">
        <color rgb="FF808080"/>
      </right>
      <top style="medium">
        <color rgb="FF808080"/>
      </top>
      <bottom style="thin">
        <color rgb="FF808080"/>
      </bottom>
    </border>
    <border>
      <left/>
      <top style="thin">
        <color rgb="FF808080"/>
      </top>
      <bottom style="thin">
        <color rgb="FF808080"/>
      </bottom>
    </border>
    <border>
      <right style="medium">
        <color rgb="FF808080"/>
      </right>
      <top style="thin">
        <color rgb="FF808080"/>
      </top>
      <bottom style="thin">
        <color rgb="FF808080"/>
      </bottom>
    </border>
    <border>
      <left style="medium">
        <color rgb="FF808080"/>
      </left>
      <right/>
      <top style="thin">
        <color rgb="FF808080"/>
      </top>
      <bottom/>
    </border>
    <border>
      <left/>
      <right/>
      <top style="thin">
        <color rgb="FF808080"/>
      </top>
      <bottom/>
    </border>
    <border>
      <left/>
      <right style="medium">
        <color rgb="FF808080"/>
      </right>
      <top style="thin">
        <color rgb="FF808080"/>
      </top>
      <bottom/>
    </border>
    <border>
      <left style="thin">
        <color rgb="FF808080"/>
      </left>
      <right style="thin">
        <color rgb="FF808080"/>
      </right>
      <top style="thin">
        <color rgb="FF808080"/>
      </top>
    </border>
    <border>
      <right style="medium">
        <color rgb="FF808080"/>
      </right>
      <top style="thin">
        <color rgb="FF000000"/>
      </top>
    </border>
    <border>
      <left style="medium">
        <color rgb="FF808080"/>
      </left>
      <right/>
      <top/>
      <bottom/>
    </border>
    <border>
      <left/>
      <right/>
      <top/>
      <bottom/>
    </border>
    <border>
      <left/>
      <right style="medium">
        <color rgb="FF808080"/>
      </right>
      <top/>
      <bottom/>
    </border>
    <border>
      <left style="thin">
        <color rgb="FF808080"/>
      </left>
      <right style="thin">
        <color rgb="FF808080"/>
      </right>
      <bottom style="thin">
        <color rgb="FF808080"/>
      </bottom>
    </border>
    <border>
      <right style="medium">
        <color rgb="FF808080"/>
      </right>
      <bottom style="thin">
        <color rgb="FF000000"/>
      </bottom>
    </border>
    <border>
      <left style="thin">
        <color rgb="FF000000"/>
      </left>
      <right style="thin">
        <color rgb="FF808080"/>
      </right>
      <top style="thin">
        <color rgb="FF000000"/>
      </top>
    </border>
    <border>
      <left style="thin">
        <color rgb="FF80808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808080"/>
      </left>
      <right/>
      <top style="thin">
        <color rgb="FF808080"/>
      </top>
      <bottom style="medium">
        <color rgb="FF808080"/>
      </bottom>
    </border>
    <border>
      <left/>
      <right/>
      <top style="thin">
        <color rgb="FF808080"/>
      </top>
      <bottom style="medium">
        <color rgb="FF808080"/>
      </bottom>
    </border>
    <border>
      <left/>
      <right style="medium">
        <color rgb="FF808080"/>
      </right>
      <top style="thin">
        <color rgb="FF808080"/>
      </top>
      <bottom style="medium">
        <color rgb="FF808080"/>
      </bottom>
    </border>
    <border>
      <left style="thin">
        <color rgb="FF000000"/>
      </left>
      <right style="thin">
        <color rgb="FF808080"/>
      </right>
      <bottom style="thin">
        <color rgb="FF000000"/>
      </bottom>
    </border>
    <border>
      <left style="thin">
        <color rgb="FF80808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medium">
        <color rgb="FF808080"/>
      </top>
      <bottom style="medium">
        <color rgb="FF000000"/>
      </bottom>
    </border>
    <border>
      <top style="medium">
        <color rgb="FF808080"/>
      </top>
      <bottom style="medium">
        <color rgb="FF000000"/>
      </bottom>
    </border>
    <border>
      <right style="medium">
        <color rgb="FF000000"/>
      </right>
      <top style="medium">
        <color rgb="FF808080"/>
      </top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2" fontId="3" numFmtId="0" xfId="0" applyAlignment="1" applyBorder="1" applyFill="1" applyFont="1">
      <alignment horizontal="center" vertical="center"/>
    </xf>
    <xf borderId="4" fillId="0" fontId="2" numFmtId="0" xfId="0" applyBorder="1" applyFont="1"/>
    <xf borderId="5" fillId="3" fontId="4" numFmtId="0" xfId="0" applyAlignment="1" applyBorder="1" applyFill="1" applyFont="1">
      <alignment horizontal="right" shrinkToFit="0" vertical="center" wrapText="1"/>
    </xf>
    <xf borderId="3" fillId="4" fontId="5" numFmtId="0" xfId="0" applyAlignment="1" applyBorder="1" applyFill="1" applyFont="1">
      <alignment horizontal="center" shrinkToFit="0" vertical="center" wrapText="1"/>
    </xf>
    <xf borderId="6" fillId="0" fontId="2" numFmtId="0" xfId="0" applyBorder="1" applyFont="1"/>
    <xf borderId="7" fillId="3" fontId="4" numFmtId="0" xfId="0" applyAlignment="1" applyBorder="1" applyFont="1">
      <alignment horizontal="right" shrinkToFit="0" vertical="center" wrapText="1"/>
    </xf>
    <xf borderId="8" fillId="5" fontId="5" numFmtId="164" xfId="0" applyAlignment="1" applyBorder="1" applyFill="1" applyFont="1" applyNumberForma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6" fontId="6" numFmtId="0" xfId="0" applyAlignment="1" applyBorder="1" applyFill="1" applyFont="1">
      <alignment horizontal="center" shrinkToFit="0" vertical="center" wrapText="1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7" numFmtId="0" xfId="0" applyAlignment="1" applyBorder="1" applyFont="1">
      <alignment horizontal="right" shrinkToFit="0" vertical="center" wrapText="1"/>
    </xf>
    <xf borderId="26" fillId="0" fontId="2" numFmtId="0" xfId="0" applyBorder="1" applyFont="1"/>
    <xf borderId="27" fillId="0" fontId="8" numFmtId="14" xfId="0" applyAlignment="1" applyBorder="1" applyFont="1" applyNumberFormat="1">
      <alignment horizontal="right" shrinkToFit="0" vertical="center" wrapText="1"/>
    </xf>
    <xf borderId="27" fillId="0" fontId="8" numFmtId="14" xfId="0" applyAlignment="1" applyBorder="1" applyFont="1" applyNumberFormat="1">
      <alignment horizontal="center" shrinkToFit="0" vertical="center" wrapText="1"/>
    </xf>
    <xf borderId="28" fillId="0" fontId="8" numFmtId="14" xfId="0" applyAlignment="1" applyBorder="1" applyFont="1" applyNumberFormat="1">
      <alignment horizontal="center" shrinkToFit="0" vertical="center" wrapText="1"/>
    </xf>
    <xf borderId="29" fillId="7" fontId="9" numFmtId="0" xfId="0" applyAlignment="1" applyBorder="1" applyFill="1" applyFont="1">
      <alignment horizontal="center" shrinkToFit="0" vertical="center" wrapText="1"/>
    </xf>
    <xf borderId="30" fillId="8" fontId="10" numFmtId="0" xfId="0" applyAlignment="1" applyBorder="1" applyFill="1" applyFont="1">
      <alignment horizontal="center" shrinkToFit="0" vertical="center" wrapText="1"/>
    </xf>
    <xf borderId="31" fillId="0" fontId="2" numFmtId="0" xfId="0" applyBorder="1" applyFont="1"/>
    <xf borderId="32" fillId="0" fontId="7" numFmtId="0" xfId="0" applyAlignment="1" applyBorder="1" applyFont="1">
      <alignment horizontal="right" shrinkToFit="0" vertical="center" wrapText="1"/>
    </xf>
    <xf borderId="33" fillId="0" fontId="2" numFmtId="0" xfId="0" applyBorder="1" applyFont="1"/>
    <xf borderId="34" fillId="0" fontId="8" numFmtId="49" xfId="0" applyAlignment="1" applyBorder="1" applyFont="1" applyNumberFormat="1">
      <alignment horizontal="center" shrinkToFit="0" vertical="center" wrapText="1"/>
    </xf>
    <xf borderId="35" fillId="0" fontId="8" numFmtId="49" xfId="0" applyAlignment="1" applyBorder="1" applyFont="1" applyNumberFormat="1">
      <alignment horizontal="center" shrinkToFit="0" vertical="center" wrapText="1"/>
    </xf>
    <xf borderId="36" fillId="0" fontId="2" numFmtId="0" xfId="0" applyBorder="1" applyFont="1"/>
    <xf borderId="37" fillId="0" fontId="2" numFmtId="0" xfId="0" applyBorder="1" applyFont="1"/>
    <xf borderId="38" fillId="0" fontId="7" numFmtId="0" xfId="0" applyAlignment="1" applyBorder="1" applyFont="1">
      <alignment horizontal="right" shrinkToFit="0" vertical="center" wrapText="1"/>
    </xf>
    <xf borderId="39" fillId="0" fontId="11" numFmtId="0" xfId="0" applyAlignment="1" applyBorder="1" applyFont="1">
      <alignment horizontal="right" shrinkToFit="0" vertical="center" wrapText="1"/>
    </xf>
    <xf borderId="39" fillId="0" fontId="8" numFmtId="164" xfId="0" applyAlignment="1" applyBorder="1" applyFont="1" applyNumberFormat="1">
      <alignment horizontal="center" shrinkToFit="0" vertical="center" wrapText="1"/>
    </xf>
    <xf borderId="0" fillId="0" fontId="8" numFmtId="164" xfId="0" applyAlignment="1" applyFont="1" applyNumberFormat="1">
      <alignment horizontal="center" shrinkToFit="0" vertical="center" wrapText="1"/>
    </xf>
    <xf borderId="40" fillId="7" fontId="10" numFmtId="164" xfId="0" applyAlignment="1" applyBorder="1" applyFont="1" applyNumberFormat="1">
      <alignment horizontal="center" shrinkToFit="0" vertical="center" wrapText="1"/>
    </xf>
    <xf borderId="30" fillId="6" fontId="12" numFmtId="0" xfId="0" applyAlignment="1" applyBorder="1" applyFont="1">
      <alignment horizontal="center" shrinkToFit="0" vertical="center" wrapText="1"/>
    </xf>
    <xf borderId="41" fillId="0" fontId="7" numFmtId="0" xfId="0" applyAlignment="1" applyBorder="1" applyFont="1">
      <alignment horizontal="right" shrinkToFit="0" vertical="center" wrapText="1"/>
    </xf>
    <xf borderId="42" fillId="0" fontId="2" numFmtId="0" xfId="0" applyBorder="1" applyFont="1"/>
    <xf borderId="43" fillId="0" fontId="2" numFmtId="0" xfId="0" applyBorder="1" applyFont="1"/>
    <xf borderId="44" fillId="0" fontId="7" numFmtId="0" xfId="0" applyAlignment="1" applyBorder="1" applyFont="1">
      <alignment horizontal="right" shrinkToFit="0" vertical="center" wrapText="1"/>
    </xf>
    <xf borderId="45" fillId="0" fontId="2" numFmtId="0" xfId="0" applyBorder="1" applyFont="1"/>
    <xf borderId="46" fillId="0" fontId="8" numFmtId="164" xfId="0" applyAlignment="1" applyBorder="1" applyFont="1" applyNumberFormat="1">
      <alignment horizontal="center" shrinkToFit="0" vertical="center" wrapText="1"/>
    </xf>
    <xf borderId="47" fillId="0" fontId="11" numFmtId="0" xfId="0" applyAlignment="1" applyBorder="1" applyFont="1">
      <alignment horizontal="left" shrinkToFit="0" vertical="center" wrapText="1"/>
    </xf>
    <xf borderId="48" fillId="0" fontId="11" numFmtId="49" xfId="0" applyAlignment="1" applyBorder="1" applyFont="1" applyNumberFormat="1">
      <alignment horizontal="center" shrinkToFit="0" vertical="center" wrapText="1"/>
    </xf>
    <xf borderId="49" fillId="0" fontId="11" numFmtId="49" xfId="0" applyAlignment="1" applyBorder="1" applyFont="1" applyNumberFormat="1">
      <alignment horizontal="center" shrinkToFit="0" vertical="center" wrapText="1"/>
    </xf>
    <xf borderId="29" fillId="7" fontId="9" numFmtId="49" xfId="0" applyAlignment="1" applyBorder="1" applyFont="1" applyNumberFormat="1">
      <alignment horizontal="center" shrinkToFit="0" vertical="center" wrapText="1"/>
    </xf>
    <xf borderId="50" fillId="4" fontId="13" numFmtId="0" xfId="0" applyAlignment="1" applyBorder="1" applyFont="1">
      <alignment horizontal="center" shrinkToFit="0" vertical="center" wrapText="1"/>
    </xf>
    <xf borderId="51" fillId="0" fontId="2" numFmtId="0" xfId="0" applyBorder="1" applyFont="1"/>
    <xf borderId="38" fillId="0" fontId="2" numFmtId="0" xfId="0" applyBorder="1" applyFont="1"/>
    <xf borderId="52" fillId="0" fontId="11" numFmtId="0" xfId="0" applyAlignment="1" applyBorder="1" applyFont="1">
      <alignment horizontal="left" shrinkToFit="0" vertical="center" wrapText="1"/>
    </xf>
    <xf borderId="53" fillId="0" fontId="11" numFmtId="49" xfId="0" applyAlignment="1" applyBorder="1" applyFont="1" applyNumberFormat="1">
      <alignment horizontal="center" shrinkToFit="0" vertical="center" wrapText="1"/>
    </xf>
    <xf borderId="54" fillId="0" fontId="11" numFmtId="49" xfId="0" applyAlignment="1" applyBorder="1" applyFont="1" applyNumberFormat="1">
      <alignment horizontal="center" shrinkToFit="0" vertical="center" wrapText="1"/>
    </xf>
    <xf borderId="30" fillId="6" fontId="12" numFmtId="0" xfId="0" applyAlignment="1" applyBorder="1" applyFont="1">
      <alignment horizontal="center" shrinkToFit="0" vertical="top" wrapText="1"/>
    </xf>
    <xf borderId="38" fillId="0" fontId="7" numFmtId="0" xfId="0" applyAlignment="1" applyBorder="1" applyFont="1">
      <alignment shrinkToFit="0" vertical="center" wrapText="1"/>
    </xf>
    <xf borderId="24" fillId="0" fontId="11" numFmtId="0" xfId="0" applyAlignment="1" applyBorder="1" applyFont="1">
      <alignment horizontal="center" shrinkToFit="0" wrapText="1"/>
    </xf>
    <xf borderId="40" fillId="7" fontId="14" numFmtId="0" xfId="0" applyAlignment="1" applyBorder="1" applyFont="1">
      <alignment horizontal="center" shrinkToFit="0" vertical="center" wrapText="1"/>
    </xf>
    <xf borderId="40" fillId="7" fontId="10" numFmtId="1" xfId="0" applyAlignment="1" applyBorder="1" applyFont="1" applyNumberFormat="1">
      <alignment horizontal="center" shrinkToFit="0" vertical="center" wrapText="1"/>
    </xf>
    <xf borderId="41" fillId="0" fontId="11" numFmtId="0" xfId="0" applyAlignment="1" applyBorder="1" applyFont="1">
      <alignment horizontal="right" shrinkToFit="0" vertical="center" wrapText="1"/>
    </xf>
    <xf borderId="55" fillId="9" fontId="15" numFmtId="165" xfId="0" applyAlignment="1" applyBorder="1" applyFill="1" applyFont="1" applyNumberFormat="1">
      <alignment horizontal="left" readingOrder="0" shrinkToFit="0" vertical="center" wrapText="1"/>
    </xf>
    <xf borderId="56" fillId="0" fontId="7" numFmtId="0" xfId="0" applyAlignment="1" applyBorder="1" applyFont="1">
      <alignment horizontal="center" shrinkToFit="0" vertical="center" wrapText="1"/>
    </xf>
    <xf borderId="56" fillId="0" fontId="11" numFmtId="0" xfId="0" applyAlignment="1" applyBorder="1" applyFont="1">
      <alignment horizontal="center" shrinkToFit="0" vertical="center" wrapText="1"/>
    </xf>
    <xf borderId="57" fillId="7" fontId="9" numFmtId="0" xfId="0" applyAlignment="1" applyBorder="1" applyFont="1">
      <alignment horizontal="center" shrinkToFit="0" vertical="center" wrapText="1"/>
    </xf>
    <xf borderId="58" fillId="0" fontId="2" numFmtId="0" xfId="0" applyBorder="1" applyFont="1"/>
    <xf borderId="59" fillId="0" fontId="2" numFmtId="0" xfId="0" applyBorder="1" applyFont="1"/>
    <xf borderId="60" fillId="0" fontId="2" numFmtId="0" xfId="0" applyBorder="1" applyFont="1"/>
    <xf borderId="41" fillId="0" fontId="1" numFmtId="0" xfId="0" applyAlignment="1" applyBorder="1" applyFont="1">
      <alignment horizontal="center"/>
    </xf>
    <xf borderId="61" fillId="0" fontId="2" numFmtId="0" xfId="0" applyBorder="1" applyFont="1"/>
    <xf borderId="55" fillId="9" fontId="15" numFmtId="0" xfId="0" applyAlignment="1" applyBorder="1" applyFont="1">
      <alignment horizontal="center" shrinkToFit="0" vertical="center" wrapText="1"/>
    </xf>
    <xf borderId="62" fillId="9" fontId="15" numFmtId="0" xfId="0" applyAlignment="1" applyBorder="1" applyFont="1">
      <alignment horizontal="center" shrinkToFit="0" vertical="center" wrapText="1"/>
    </xf>
    <xf borderId="63" fillId="0" fontId="2" numFmtId="0" xfId="0" applyBorder="1" applyFont="1"/>
    <xf borderId="64" fillId="0" fontId="2" numFmtId="0" xfId="0" applyBorder="1" applyFont="1"/>
    <xf borderId="65" fillId="9" fontId="16" numFmtId="0" xfId="0" applyAlignment="1" applyBorder="1" applyFont="1">
      <alignment horizontal="center" shrinkToFit="0" vertical="center" wrapText="1"/>
    </xf>
    <xf borderId="66" fillId="9" fontId="16" numFmtId="164" xfId="0" applyAlignment="1" applyBorder="1" applyFont="1" applyNumberFormat="1">
      <alignment horizontal="center" shrinkToFit="0" vertical="center" wrapText="1"/>
    </xf>
    <xf borderId="67" fillId="0" fontId="17" numFmtId="14" xfId="0" applyAlignment="1" applyBorder="1" applyFont="1" applyNumberFormat="1">
      <alignment horizontal="center" shrinkToFit="0" vertical="center" wrapText="1"/>
    </xf>
    <xf borderId="68" fillId="0" fontId="17" numFmtId="0" xfId="0" applyAlignment="1" applyBorder="1" applyFont="1">
      <alignment horizontal="left" shrinkToFit="0" vertical="top" wrapText="1"/>
    </xf>
    <xf borderId="69" fillId="0" fontId="2" numFmtId="0" xfId="0" applyBorder="1" applyFont="1"/>
    <xf borderId="70" fillId="0" fontId="2" numFmtId="0" xfId="0" applyBorder="1" applyFont="1"/>
    <xf borderId="71" fillId="0" fontId="2" numFmtId="0" xfId="0" applyBorder="1" applyFont="1"/>
    <xf borderId="72" fillId="0" fontId="2" numFmtId="0" xfId="0" applyBorder="1" applyFont="1"/>
    <xf borderId="73" fillId="0" fontId="2" numFmtId="0" xfId="0" applyBorder="1" applyFont="1"/>
    <xf borderId="74" fillId="9" fontId="15" numFmtId="164" xfId="0" applyAlignment="1" applyBorder="1" applyFont="1" applyNumberFormat="1">
      <alignment horizontal="center" shrinkToFit="0" vertical="center" wrapText="1"/>
    </xf>
    <xf borderId="46" fillId="0" fontId="17" numFmtId="166" xfId="0" applyAlignment="1" applyBorder="1" applyFont="1" applyNumberFormat="1">
      <alignment horizontal="center" shrinkToFit="0" vertical="center" wrapText="1"/>
    </xf>
    <xf borderId="75" fillId="0" fontId="17" numFmtId="0" xfId="0" applyAlignment="1" applyBorder="1" applyFont="1">
      <alignment horizontal="left" shrinkToFit="0" vertical="top" wrapText="1"/>
    </xf>
    <xf borderId="44" fillId="0" fontId="2" numFmtId="0" xfId="0" applyBorder="1" applyFont="1"/>
    <xf borderId="76" fillId="10" fontId="18" numFmtId="0" xfId="0" applyAlignment="1" applyBorder="1" applyFill="1" applyFont="1">
      <alignment horizontal="center"/>
    </xf>
    <xf borderId="77" fillId="0" fontId="2" numFmtId="0" xfId="0" applyBorder="1" applyFont="1"/>
    <xf borderId="78" fillId="0" fontId="2" numFmtId="0" xfId="0" applyBorder="1" applyFont="1"/>
    <xf borderId="75" fillId="0" fontId="17" numFmtId="0" xfId="0" applyAlignment="1" applyBorder="1" applyFont="1">
      <alignment horizontal="left" shrinkToFit="0" vertical="center" wrapText="1"/>
    </xf>
    <xf borderId="79" fillId="9" fontId="18" numFmtId="0" xfId="0" applyAlignment="1" applyBorder="1" applyFont="1">
      <alignment horizontal="center"/>
    </xf>
    <xf borderId="62" fillId="9" fontId="18" numFmtId="0" xfId="0" applyAlignment="1" applyBorder="1" applyFont="1">
      <alignment horizontal="center"/>
    </xf>
    <xf borderId="80" fillId="0" fontId="2" numFmtId="0" xfId="0" applyBorder="1" applyFont="1"/>
    <xf borderId="46" fillId="0" fontId="17" numFmtId="0" xfId="0" applyAlignment="1" applyBorder="1" applyFont="1">
      <alignment horizontal="center" shrinkToFit="0" vertical="center" wrapText="1"/>
    </xf>
    <xf borderId="81" fillId="9" fontId="19" numFmtId="0" xfId="0" applyAlignment="1" applyBorder="1" applyFont="1">
      <alignment shrinkToFit="0" vertical="top" wrapText="1"/>
    </xf>
    <xf borderId="82" fillId="9" fontId="18" numFmtId="0" xfId="0" applyBorder="1" applyFont="1"/>
    <xf borderId="83" fillId="9" fontId="18" numFmtId="0" xfId="0" applyBorder="1" applyFont="1"/>
    <xf borderId="84" fillId="9" fontId="15" numFmtId="0" xfId="0" applyAlignment="1" applyBorder="1" applyFont="1">
      <alignment horizontal="center" shrinkToFit="0" vertical="center" wrapText="1"/>
    </xf>
    <xf borderId="2" fillId="0" fontId="20" numFmtId="0" xfId="0" applyAlignment="1" applyBorder="1" applyFont="1">
      <alignment horizontal="center" vertical="center"/>
    </xf>
    <xf borderId="84" fillId="9" fontId="15" numFmtId="0" xfId="0" applyAlignment="1" applyBorder="1" applyFont="1">
      <alignment horizontal="center" vertical="center"/>
    </xf>
    <xf borderId="2" fillId="0" fontId="21" numFmtId="14" xfId="0" applyAlignment="1" applyBorder="1" applyFont="1" applyNumberFormat="1">
      <alignment horizontal="center" shrinkToFit="0" vertical="center" wrapText="1"/>
    </xf>
    <xf borderId="85" fillId="0" fontId="1" numFmtId="0" xfId="0" applyAlignment="1" applyBorder="1" applyFont="1">
      <alignment horizontal="center" vertical="center"/>
    </xf>
    <xf borderId="86" fillId="9" fontId="19" numFmtId="0" xfId="0" applyAlignment="1" applyBorder="1" applyFont="1">
      <alignment shrinkToFit="0" vertical="top" wrapText="1"/>
    </xf>
    <xf borderId="87" fillId="9" fontId="18" numFmtId="0" xfId="0" applyBorder="1" applyFont="1"/>
    <xf borderId="88" fillId="9" fontId="18" numFmtId="0" xfId="0" applyBorder="1" applyFont="1"/>
    <xf borderId="89" fillId="0" fontId="2" numFmtId="0" xfId="0" applyBorder="1" applyFont="1"/>
    <xf borderId="90" fillId="0" fontId="2" numFmtId="0" xfId="0" applyBorder="1" applyFont="1"/>
    <xf borderId="86" fillId="9" fontId="22" numFmtId="0" xfId="0" applyAlignment="1" applyBorder="1" applyFont="1">
      <alignment shrinkToFit="0" vertical="center" wrapText="1"/>
    </xf>
    <xf borderId="91" fillId="11" fontId="14" numFmtId="0" xfId="0" applyAlignment="1" applyBorder="1" applyFill="1" applyFont="1">
      <alignment horizontal="center" shrinkToFit="0" vertical="top" wrapText="1"/>
    </xf>
    <xf borderId="92" fillId="12" fontId="5" numFmtId="0" xfId="0" applyAlignment="1" applyBorder="1" applyFill="1" applyFont="1">
      <alignment horizontal="center"/>
    </xf>
    <xf borderId="93" fillId="0" fontId="2" numFmtId="0" xfId="0" applyBorder="1" applyFont="1"/>
    <xf borderId="94" fillId="0" fontId="2" numFmtId="0" xfId="0" applyBorder="1" applyFont="1"/>
    <xf borderId="95" fillId="9" fontId="19" numFmtId="0" xfId="0" applyAlignment="1" applyBorder="1" applyFont="1">
      <alignment shrinkToFit="0" vertical="center" wrapText="1"/>
    </xf>
    <xf borderId="96" fillId="9" fontId="18" numFmtId="0" xfId="0" applyBorder="1" applyFont="1"/>
    <xf borderId="97" fillId="9" fontId="18" numFmtId="0" xfId="0" applyBorder="1" applyFont="1"/>
    <xf borderId="98" fillId="0" fontId="2" numFmtId="0" xfId="0" applyBorder="1" applyFont="1"/>
    <xf borderId="99" fillId="4" fontId="23" numFmtId="0" xfId="0" applyAlignment="1" applyBorder="1" applyFont="1">
      <alignment horizontal="center"/>
    </xf>
    <xf borderId="100" fillId="0" fontId="2" numFmtId="0" xfId="0" applyBorder="1" applyFont="1"/>
    <xf borderId="101" fillId="0" fontId="2" numFmtId="0" xfId="0" applyBorder="1" applyFont="1"/>
    <xf borderId="102" fillId="0" fontId="1" numFmtId="0" xfId="0" applyBorder="1" applyFont="1"/>
    <xf borderId="103" fillId="0" fontId="1" numFmtId="0" xfId="0" applyBorder="1" applyFont="1"/>
    <xf borderId="103" fillId="0" fontId="8" numFmtId="0" xfId="0" applyAlignment="1" applyBorder="1" applyFont="1">
      <alignment horizontal="right" vertical="center"/>
    </xf>
    <xf borderId="104" fillId="0" fontId="8" numFmtId="49" xfId="0" applyAlignment="1" applyBorder="1" applyFont="1" applyNumberFormat="1">
      <alignment horizontal="left" vertical="center"/>
    </xf>
    <xf borderId="0" fillId="0" fontId="24" numFmtId="0" xfId="0" applyAlignment="1" applyFont="1">
      <alignment horizontal="center" vertical="center"/>
    </xf>
    <xf borderId="0" fillId="0" fontId="24" numFmtId="0" xfId="0" applyAlignment="1" applyFont="1">
      <alignment vertical="center"/>
    </xf>
    <xf borderId="11" fillId="0" fontId="25" numFmtId="0" xfId="0" applyAlignment="1" applyBorder="1" applyFont="1">
      <alignment horizontal="center" shrinkToFit="0" vertical="center" wrapText="1"/>
    </xf>
    <xf borderId="0" fillId="0" fontId="25" numFmtId="0" xfId="0" applyAlignment="1" applyFont="1">
      <alignment horizontal="center" shrinkToFit="0" wrapText="1"/>
    </xf>
    <xf borderId="40" fillId="7" fontId="9" numFmtId="0" xfId="0" applyAlignment="1" applyBorder="1" applyFont="1">
      <alignment horizontal="center" shrinkToFit="0" vertical="center" wrapText="1"/>
    </xf>
    <xf borderId="0" fillId="0" fontId="26" numFmtId="0" xfId="0" applyFont="1"/>
    <xf borderId="105" fillId="0" fontId="26" numFmtId="0" xfId="0" applyAlignment="1" applyBorder="1" applyFont="1">
      <alignment horizontal="center" shrinkToFit="0" vertical="center" wrapText="1"/>
    </xf>
    <xf borderId="105" fillId="0" fontId="26" numFmtId="167" xfId="0" applyAlignment="1" applyBorder="1" applyFont="1" applyNumberFormat="1">
      <alignment horizontal="center" shrinkToFit="0" vertical="center" wrapText="1"/>
    </xf>
    <xf borderId="0" fillId="0" fontId="27" numFmtId="0" xfId="0" applyAlignment="1" applyFont="1">
      <alignment horizontal="center" vertical="center"/>
    </xf>
    <xf borderId="0" fillId="0" fontId="26" numFmtId="0" xfId="0" applyAlignment="1" applyFont="1">
      <alignment horizontal="center" shrinkToFit="0" wrapText="1"/>
    </xf>
    <xf borderId="0" fillId="0" fontId="26" numFmtId="0" xfId="0" applyAlignment="1" applyFont="1">
      <alignment shrinkToFit="0" wrapText="1"/>
    </xf>
    <xf borderId="0" fillId="0" fontId="26" numFmtId="0" xfId="0" applyAlignment="1" applyFont="1">
      <alignment horizontal="center"/>
    </xf>
    <xf borderId="11" fillId="0" fontId="25" numFmtId="0" xfId="0" applyAlignment="1" applyBorder="1" applyFont="1">
      <alignment horizontal="center" shrinkToFit="0" wrapText="1"/>
    </xf>
    <xf borderId="87" fillId="7" fontId="9" numFmtId="167" xfId="0" applyAlignment="1" applyBorder="1" applyFont="1" applyNumberFormat="1">
      <alignment horizontal="center" shrinkToFit="0" vertical="center" wrapText="1"/>
    </xf>
    <xf borderId="40" fillId="13" fontId="9" numFmtId="0" xfId="0" applyAlignment="1" applyBorder="1" applyFill="1" applyFont="1">
      <alignment horizontal="center" shrinkToFit="0" vertical="center" wrapText="1"/>
    </xf>
    <xf borderId="87" fillId="13" fontId="9" numFmtId="167" xfId="0" applyAlignment="1" applyBorder="1" applyFont="1" applyNumberFormat="1">
      <alignment horizontal="center" shrinkToFit="0" vertical="center" wrapText="1"/>
    </xf>
    <xf borderId="105" fillId="0" fontId="26" numFmtId="168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66675</xdr:rowOff>
    </xdr:from>
    <xdr:ext cx="1543050" cy="5429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47625</xdr:rowOff>
    </xdr:from>
    <xdr:ext cx="1200150" cy="4572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47625</xdr:rowOff>
    </xdr:from>
    <xdr:ext cx="838200" cy="43815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0.5"/>
    <col customWidth="1" min="3" max="8" width="10.0"/>
    <col customWidth="1" min="9" max="9" width="10.63"/>
    <col customWidth="1" min="10" max="10" width="9.38"/>
    <col customWidth="1" min="11" max="11" width="16.38"/>
    <col customWidth="1" min="12" max="26" width="14.5"/>
  </cols>
  <sheetData>
    <row r="1" ht="18.0" customHeight="1">
      <c r="A1" s="1"/>
      <c r="B1" s="2"/>
      <c r="C1" s="3" t="s">
        <v>0</v>
      </c>
      <c r="D1" s="2"/>
      <c r="E1" s="2"/>
      <c r="F1" s="4"/>
      <c r="G1" s="5" t="s">
        <v>1</v>
      </c>
      <c r="H1" s="6"/>
      <c r="I1" s="7"/>
      <c r="J1" s="8" t="s">
        <v>2</v>
      </c>
      <c r="K1" s="9" t="str">
        <f>IF(I21="","",(I21-K23))</f>
        <v/>
      </c>
    </row>
    <row r="2" ht="12.0" customHeight="1">
      <c r="A2" s="10"/>
      <c r="C2" s="11"/>
      <c r="D2" s="12"/>
      <c r="E2" s="12"/>
      <c r="F2" s="13"/>
      <c r="G2" s="14"/>
      <c r="H2" s="15"/>
      <c r="I2" s="16"/>
      <c r="J2" s="17"/>
      <c r="K2" s="18"/>
    </row>
    <row r="3" ht="12.0" customHeight="1">
      <c r="A3" s="10"/>
      <c r="C3" s="19" t="s">
        <v>3</v>
      </c>
      <c r="D3" s="20"/>
      <c r="E3" s="20"/>
      <c r="F3" s="20"/>
      <c r="G3" s="20"/>
      <c r="H3" s="20"/>
      <c r="I3" s="20"/>
      <c r="J3" s="20"/>
      <c r="K3" s="21"/>
    </row>
    <row r="4" ht="16.5" customHeight="1">
      <c r="A4" s="22"/>
      <c r="B4" s="23"/>
      <c r="C4" s="24"/>
      <c r="D4" s="23"/>
      <c r="E4" s="23"/>
      <c r="F4" s="23"/>
      <c r="G4" s="23"/>
      <c r="H4" s="23"/>
      <c r="I4" s="23"/>
      <c r="J4" s="23"/>
      <c r="K4" s="25"/>
    </row>
    <row r="5" ht="15.0" customHeight="1">
      <c r="A5" s="26" t="s">
        <v>4</v>
      </c>
      <c r="B5" s="27"/>
      <c r="C5" s="28"/>
      <c r="D5" s="29"/>
      <c r="E5" s="29"/>
      <c r="F5" s="29"/>
      <c r="G5" s="29"/>
      <c r="H5" s="30"/>
      <c r="I5" s="31" t="s">
        <v>5</v>
      </c>
      <c r="J5" s="32" t="s">
        <v>6</v>
      </c>
      <c r="K5" s="33"/>
    </row>
    <row r="6" ht="15.0" customHeight="1">
      <c r="A6" s="34" t="s">
        <v>7</v>
      </c>
      <c r="B6" s="35"/>
      <c r="C6" s="36"/>
      <c r="D6" s="36"/>
      <c r="E6" s="36"/>
      <c r="F6" s="36"/>
      <c r="G6" s="36"/>
      <c r="H6" s="37"/>
      <c r="I6" s="38"/>
      <c r="J6" s="15"/>
      <c r="K6" s="39"/>
    </row>
    <row r="7" ht="16.5" customHeight="1">
      <c r="A7" s="40" t="s">
        <v>8</v>
      </c>
      <c r="B7" s="41" t="s">
        <v>9</v>
      </c>
      <c r="C7" s="42"/>
      <c r="D7" s="42"/>
      <c r="E7" s="42"/>
      <c r="F7" s="42"/>
      <c r="G7" s="42"/>
      <c r="H7" s="43"/>
      <c r="I7" s="44" t="str">
        <f t="shared" ref="I7:I9" si="1">IF(SUM(C7:H7)=0,"",SUM(C7:H7))</f>
        <v/>
      </c>
      <c r="J7" s="45" t="s">
        <v>10</v>
      </c>
      <c r="K7" s="33"/>
    </row>
    <row r="8" ht="16.5" customHeight="1">
      <c r="A8" s="46" t="s">
        <v>11</v>
      </c>
      <c r="B8" s="25"/>
      <c r="C8" s="42"/>
      <c r="D8" s="42"/>
      <c r="E8" s="42"/>
      <c r="F8" s="42"/>
      <c r="G8" s="42"/>
      <c r="H8" s="43"/>
      <c r="I8" s="44" t="str">
        <f t="shared" si="1"/>
        <v/>
      </c>
      <c r="J8" s="47"/>
      <c r="K8" s="48"/>
    </row>
    <row r="9" ht="16.5" customHeight="1">
      <c r="A9" s="49" t="s">
        <v>12</v>
      </c>
      <c r="B9" s="50"/>
      <c r="C9" s="51"/>
      <c r="D9" s="51"/>
      <c r="E9" s="51"/>
      <c r="F9" s="51"/>
      <c r="G9" s="51"/>
      <c r="H9" s="51"/>
      <c r="I9" s="44" t="str">
        <f t="shared" si="1"/>
        <v/>
      </c>
      <c r="J9" s="15"/>
      <c r="K9" s="39"/>
    </row>
    <row r="10" ht="15.0" customHeight="1">
      <c r="A10" s="40" t="s">
        <v>13</v>
      </c>
      <c r="B10" s="52" t="s">
        <v>14</v>
      </c>
      <c r="C10" s="53"/>
      <c r="D10" s="53"/>
      <c r="E10" s="53"/>
      <c r="F10" s="53"/>
      <c r="G10" s="53"/>
      <c r="H10" s="54"/>
      <c r="I10" s="55"/>
      <c r="J10" s="56" t="s">
        <v>15</v>
      </c>
      <c r="K10" s="57"/>
    </row>
    <row r="11" ht="15.0" customHeight="1">
      <c r="A11" s="58"/>
      <c r="B11" s="59" t="s">
        <v>16</v>
      </c>
      <c r="C11" s="60"/>
      <c r="D11" s="60"/>
      <c r="E11" s="60"/>
      <c r="F11" s="60"/>
      <c r="G11" s="60"/>
      <c r="H11" s="61"/>
      <c r="I11" s="38"/>
      <c r="J11" s="62" t="s">
        <v>17</v>
      </c>
      <c r="K11" s="33"/>
    </row>
    <row r="12" ht="15.0" customHeight="1">
      <c r="A12" s="63"/>
      <c r="B12" s="64" t="s">
        <v>18</v>
      </c>
      <c r="C12" s="65" t="str">
        <f t="shared" ref="C12:H12" si="2">IF(C11-C10=0,"",C11-C10)</f>
        <v/>
      </c>
      <c r="D12" s="65" t="str">
        <f t="shared" si="2"/>
        <v/>
      </c>
      <c r="E12" s="65" t="str">
        <f t="shared" si="2"/>
        <v/>
      </c>
      <c r="F12" s="65" t="str">
        <f t="shared" si="2"/>
        <v/>
      </c>
      <c r="G12" s="65" t="str">
        <f t="shared" si="2"/>
        <v/>
      </c>
      <c r="H12" s="65" t="str">
        <f t="shared" si="2"/>
        <v/>
      </c>
      <c r="I12" s="66" t="str">
        <f>IF(C12=""," ",SUM(C12:H12))</f>
        <v> </v>
      </c>
      <c r="J12" s="47"/>
      <c r="K12" s="48"/>
    </row>
    <row r="13" ht="16.5" customHeight="1">
      <c r="A13" s="67" t="s">
        <v>19</v>
      </c>
      <c r="B13" s="68">
        <v>0.7</v>
      </c>
      <c r="C13" s="44" t="str">
        <f>IF(C12="","",(C12*B13))</f>
        <v/>
      </c>
      <c r="D13" s="44" t="str">
        <f>IF(D12="","",(D12*B13))</f>
        <v/>
      </c>
      <c r="E13" s="44" t="str">
        <f>IF(E12="","",(E12*B13))</f>
        <v/>
      </c>
      <c r="F13" s="44" t="str">
        <f>IF(F12="","",(F12*B13))</f>
        <v/>
      </c>
      <c r="G13" s="44" t="str">
        <f>IF(G12="","",(G12*B13))</f>
        <v/>
      </c>
      <c r="H13" s="44" t="str">
        <f>IF(H12="","",(H12*B13))</f>
        <v/>
      </c>
      <c r="I13" s="44" t="str">
        <f t="shared" ref="I13:I21" si="3">IF(SUM(C13:H13)=0,"",SUM(C13:H13))</f>
        <v/>
      </c>
      <c r="J13" s="47"/>
      <c r="K13" s="48"/>
    </row>
    <row r="14" ht="16.5" customHeight="1">
      <c r="A14" s="69" t="s">
        <v>20</v>
      </c>
      <c r="B14" s="50"/>
      <c r="C14" s="51"/>
      <c r="D14" s="51"/>
      <c r="E14" s="51"/>
      <c r="F14" s="51"/>
      <c r="G14" s="51"/>
      <c r="H14" s="51"/>
      <c r="I14" s="44" t="str">
        <f t="shared" si="3"/>
        <v/>
      </c>
      <c r="J14" s="47"/>
      <c r="K14" s="48"/>
    </row>
    <row r="15" ht="16.5" customHeight="1">
      <c r="A15" s="69" t="s">
        <v>21</v>
      </c>
      <c r="B15" s="50"/>
      <c r="C15" s="51"/>
      <c r="D15" s="51"/>
      <c r="E15" s="51"/>
      <c r="F15" s="51"/>
      <c r="G15" s="51"/>
      <c r="H15" s="51"/>
      <c r="I15" s="44" t="str">
        <f t="shared" si="3"/>
        <v/>
      </c>
      <c r="J15" s="47"/>
      <c r="K15" s="48"/>
    </row>
    <row r="16" ht="15.0" customHeight="1">
      <c r="A16" s="49" t="s">
        <v>22</v>
      </c>
      <c r="B16" s="50"/>
      <c r="C16" s="51"/>
      <c r="D16" s="51"/>
      <c r="E16" s="51"/>
      <c r="F16" s="51"/>
      <c r="G16" s="51"/>
      <c r="H16" s="51"/>
      <c r="I16" s="44" t="str">
        <f t="shared" si="3"/>
        <v/>
      </c>
      <c r="J16" s="47"/>
      <c r="K16" s="48"/>
    </row>
    <row r="17" ht="15.0" customHeight="1">
      <c r="A17" s="49" t="s">
        <v>23</v>
      </c>
      <c r="B17" s="50"/>
      <c r="C17" s="51"/>
      <c r="D17" s="51"/>
      <c r="E17" s="51"/>
      <c r="F17" s="51"/>
      <c r="G17" s="51"/>
      <c r="H17" s="51"/>
      <c r="I17" s="44" t="str">
        <f t="shared" si="3"/>
        <v/>
      </c>
      <c r="J17" s="47"/>
      <c r="K17" s="48"/>
    </row>
    <row r="18" ht="15.0" customHeight="1">
      <c r="A18" s="49" t="s">
        <v>24</v>
      </c>
      <c r="B18" s="50"/>
      <c r="C18" s="51"/>
      <c r="D18" s="51"/>
      <c r="E18" s="51"/>
      <c r="F18" s="51"/>
      <c r="G18" s="51"/>
      <c r="H18" s="51"/>
      <c r="I18" s="44" t="str">
        <f t="shared" si="3"/>
        <v/>
      </c>
      <c r="J18" s="47"/>
      <c r="K18" s="48"/>
    </row>
    <row r="19" ht="15.0" customHeight="1">
      <c r="A19" s="49" t="s">
        <v>12</v>
      </c>
      <c r="B19" s="50"/>
      <c r="C19" s="51"/>
      <c r="D19" s="51"/>
      <c r="E19" s="51"/>
      <c r="F19" s="51"/>
      <c r="G19" s="51"/>
      <c r="H19" s="51"/>
      <c r="I19" s="44" t="str">
        <f t="shared" si="3"/>
        <v/>
      </c>
      <c r="J19" s="47"/>
      <c r="K19" s="48"/>
    </row>
    <row r="20" ht="21.0" customHeight="1">
      <c r="A20" s="70" t="s">
        <v>25</v>
      </c>
      <c r="B20" s="50"/>
      <c r="C20" s="51"/>
      <c r="D20" s="51"/>
      <c r="E20" s="51"/>
      <c r="F20" s="51"/>
      <c r="G20" s="51"/>
      <c r="H20" s="51"/>
      <c r="I20" s="44" t="str">
        <f t="shared" si="3"/>
        <v/>
      </c>
      <c r="J20" s="47"/>
      <c r="K20" s="48"/>
    </row>
    <row r="21" ht="18.75" customHeight="1">
      <c r="A21" s="71" t="s">
        <v>26</v>
      </c>
      <c r="B21" s="72"/>
      <c r="C21" s="44" t="str">
        <f t="shared" ref="C21:H21" si="4">IF((SUM(C13:C20)+C8+C7+C9)=0,"",SUM(C13:C20)+C9+C8+C7)</f>
        <v/>
      </c>
      <c r="D21" s="44" t="str">
        <f t="shared" si="4"/>
        <v/>
      </c>
      <c r="E21" s="44" t="str">
        <f t="shared" si="4"/>
        <v/>
      </c>
      <c r="F21" s="44" t="str">
        <f t="shared" si="4"/>
        <v/>
      </c>
      <c r="G21" s="44" t="str">
        <f t="shared" si="4"/>
        <v/>
      </c>
      <c r="H21" s="44" t="str">
        <f t="shared" si="4"/>
        <v/>
      </c>
      <c r="I21" s="44" t="str">
        <f t="shared" si="3"/>
        <v/>
      </c>
      <c r="J21" s="73"/>
      <c r="K21" s="74"/>
    </row>
    <row r="22" ht="6.75" customHeight="1">
      <c r="A22" s="75"/>
      <c r="B22" s="23"/>
      <c r="C22" s="23"/>
      <c r="D22" s="23"/>
      <c r="E22" s="23"/>
      <c r="F22" s="23"/>
      <c r="G22" s="23"/>
      <c r="H22" s="23"/>
      <c r="I22" s="23"/>
      <c r="J22" s="23"/>
      <c r="K22" s="76"/>
    </row>
    <row r="23" ht="16.5" customHeight="1">
      <c r="A23" s="77" t="s">
        <v>27</v>
      </c>
      <c r="B23" s="78" t="s">
        <v>28</v>
      </c>
      <c r="C23" s="79"/>
      <c r="D23" s="79"/>
      <c r="E23" s="79"/>
      <c r="F23" s="79"/>
      <c r="G23" s="80"/>
      <c r="H23" s="81" t="s">
        <v>29</v>
      </c>
      <c r="I23" s="2"/>
      <c r="J23" s="4"/>
      <c r="K23" s="82"/>
    </row>
    <row r="24" ht="21.0" customHeight="1">
      <c r="A24" s="83"/>
      <c r="B24" s="84"/>
      <c r="C24" s="85"/>
      <c r="D24" s="85"/>
      <c r="E24" s="85"/>
      <c r="F24" s="85"/>
      <c r="G24" s="86"/>
      <c r="H24" s="87"/>
      <c r="I24" s="88"/>
      <c r="J24" s="89"/>
      <c r="K24" s="90"/>
    </row>
    <row r="25" ht="15.75" customHeight="1">
      <c r="A25" s="91"/>
      <c r="B25" s="92"/>
      <c r="C25" s="93"/>
      <c r="D25" s="93"/>
      <c r="E25" s="93"/>
      <c r="F25" s="93"/>
      <c r="G25" s="50"/>
      <c r="H25" s="94" t="s">
        <v>30</v>
      </c>
      <c r="I25" s="95"/>
      <c r="J25" s="95"/>
      <c r="K25" s="96"/>
    </row>
    <row r="26" ht="21.0" customHeight="1">
      <c r="A26" s="91"/>
      <c r="B26" s="97"/>
      <c r="C26" s="93"/>
      <c r="D26" s="93"/>
      <c r="E26" s="93"/>
      <c r="F26" s="93"/>
      <c r="G26" s="50"/>
      <c r="H26" s="98" t="s">
        <v>31</v>
      </c>
      <c r="I26" s="80"/>
      <c r="J26" s="99"/>
      <c r="K26" s="100"/>
    </row>
    <row r="27" ht="21.0" customHeight="1">
      <c r="A27" s="91"/>
      <c r="B27" s="97"/>
      <c r="C27" s="93"/>
      <c r="D27" s="93"/>
      <c r="E27" s="93"/>
      <c r="F27" s="93"/>
      <c r="G27" s="50"/>
      <c r="H27" s="98" t="s">
        <v>32</v>
      </c>
      <c r="I27" s="80"/>
      <c r="J27" s="99"/>
      <c r="K27" s="100"/>
    </row>
    <row r="28" ht="21.0" customHeight="1">
      <c r="A28" s="101"/>
      <c r="B28" s="97"/>
      <c r="C28" s="93"/>
      <c r="D28" s="93"/>
      <c r="E28" s="93"/>
      <c r="F28" s="93"/>
      <c r="G28" s="50"/>
      <c r="H28" s="98" t="s">
        <v>33</v>
      </c>
      <c r="I28" s="80"/>
      <c r="J28" s="99"/>
      <c r="K28" s="100"/>
    </row>
    <row r="29" ht="21.0" customHeight="1">
      <c r="A29" s="101"/>
      <c r="B29" s="97"/>
      <c r="C29" s="93"/>
      <c r="D29" s="93"/>
      <c r="E29" s="93"/>
      <c r="F29" s="93"/>
      <c r="G29" s="50"/>
      <c r="H29" s="102" t="s">
        <v>34</v>
      </c>
      <c r="I29" s="103"/>
      <c r="J29" s="103"/>
      <c r="K29" s="104"/>
    </row>
    <row r="30" ht="10.5" customHeight="1">
      <c r="A30" s="105" t="s">
        <v>35</v>
      </c>
      <c r="B30" s="106"/>
      <c r="C30" s="2"/>
      <c r="D30" s="2"/>
      <c r="E30" s="107" t="s">
        <v>36</v>
      </c>
      <c r="F30" s="108">
        <f>TODAY()</f>
        <v>45814</v>
      </c>
      <c r="G30" s="109"/>
      <c r="H30" s="110"/>
      <c r="I30" s="111"/>
      <c r="J30" s="111"/>
      <c r="K30" s="112"/>
    </row>
    <row r="31" ht="7.5" customHeight="1">
      <c r="A31" s="113"/>
      <c r="B31" s="23"/>
      <c r="C31" s="23"/>
      <c r="D31" s="23"/>
      <c r="E31" s="113"/>
      <c r="F31" s="23"/>
      <c r="G31" s="114"/>
      <c r="H31" s="115"/>
      <c r="I31" s="111"/>
      <c r="J31" s="111"/>
      <c r="K31" s="112"/>
    </row>
    <row r="32" ht="15.0" customHeight="1">
      <c r="A32" s="116" t="s">
        <v>37</v>
      </c>
      <c r="B32" s="117" t="s">
        <v>38</v>
      </c>
      <c r="C32" s="118"/>
      <c r="D32" s="118"/>
      <c r="E32" s="118"/>
      <c r="F32" s="118"/>
      <c r="G32" s="119"/>
      <c r="H32" s="120" t="s">
        <v>39</v>
      </c>
      <c r="I32" s="121"/>
      <c r="J32" s="121"/>
      <c r="K32" s="122"/>
    </row>
    <row r="33" ht="15.75" customHeight="1">
      <c r="A33" s="123"/>
      <c r="B33" s="124" t="s">
        <v>40</v>
      </c>
      <c r="C33" s="125"/>
      <c r="D33" s="125"/>
      <c r="E33" s="125"/>
      <c r="F33" s="125"/>
      <c r="G33" s="126"/>
      <c r="H33" s="127"/>
      <c r="I33" s="128"/>
      <c r="J33" s="129" t="s">
        <v>41</v>
      </c>
      <c r="K33" s="130" t="s">
        <v>42</v>
      </c>
    </row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0">
    <mergeCell ref="H1:I2"/>
    <mergeCell ref="I5:I6"/>
    <mergeCell ref="J7:K9"/>
    <mergeCell ref="I10:I11"/>
    <mergeCell ref="J10:K10"/>
    <mergeCell ref="J11:K21"/>
    <mergeCell ref="A1:B4"/>
    <mergeCell ref="C1:F2"/>
    <mergeCell ref="G1:G2"/>
    <mergeCell ref="J1:J2"/>
    <mergeCell ref="K1:K2"/>
    <mergeCell ref="C3:K4"/>
    <mergeCell ref="J5:K6"/>
    <mergeCell ref="A5:B5"/>
    <mergeCell ref="A6:B6"/>
    <mergeCell ref="A8:B8"/>
    <mergeCell ref="A9:B9"/>
    <mergeCell ref="A10:A11"/>
    <mergeCell ref="A14:B14"/>
    <mergeCell ref="A15:B15"/>
    <mergeCell ref="A16:B16"/>
    <mergeCell ref="A17:B17"/>
    <mergeCell ref="A18:B18"/>
    <mergeCell ref="A19:B19"/>
    <mergeCell ref="A20:B20"/>
    <mergeCell ref="A21:B21"/>
    <mergeCell ref="A22:K22"/>
    <mergeCell ref="B23:G23"/>
    <mergeCell ref="H23:J24"/>
    <mergeCell ref="B24:G24"/>
    <mergeCell ref="B25:G25"/>
    <mergeCell ref="H25:K25"/>
    <mergeCell ref="H26:I26"/>
    <mergeCell ref="J26:K26"/>
    <mergeCell ref="B26:G26"/>
    <mergeCell ref="B27:G27"/>
    <mergeCell ref="H27:I27"/>
    <mergeCell ref="J27:K27"/>
    <mergeCell ref="B28:G28"/>
    <mergeCell ref="H28:I28"/>
    <mergeCell ref="J28:K28"/>
    <mergeCell ref="B32:G32"/>
    <mergeCell ref="B33:G33"/>
    <mergeCell ref="B29:G29"/>
    <mergeCell ref="A30:A31"/>
    <mergeCell ref="B30:D31"/>
    <mergeCell ref="E30:E31"/>
    <mergeCell ref="F30:F31"/>
    <mergeCell ref="G30:G31"/>
    <mergeCell ref="A32:A33"/>
  </mergeCells>
  <printOptions/>
  <pageMargins bottom="0.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9.63"/>
    <col customWidth="1" min="2" max="2" width="28.38"/>
    <col customWidth="1" min="3" max="3" width="36.0"/>
    <col customWidth="1" min="4" max="4" width="32.38"/>
    <col customWidth="1" hidden="1" min="5" max="5" width="8.0"/>
    <col customWidth="1" min="6" max="24" width="8.0"/>
    <col customWidth="1" min="25" max="26" width="14.5"/>
  </cols>
  <sheetData>
    <row r="1" ht="43.5" customHeight="1">
      <c r="B1" s="131" t="s">
        <v>43</v>
      </c>
      <c r="E1" s="132"/>
      <c r="F1" s="132"/>
    </row>
    <row r="2" ht="33.75" customHeight="1">
      <c r="A2" s="133" t="s">
        <v>44</v>
      </c>
      <c r="B2" s="12"/>
      <c r="C2" s="12"/>
      <c r="D2" s="12"/>
      <c r="E2" s="134"/>
      <c r="F2" s="134"/>
    </row>
    <row r="3" ht="33.75" customHeight="1">
      <c r="A3" s="135"/>
      <c r="B3" s="135" t="s">
        <v>45</v>
      </c>
      <c r="C3" s="135" t="s">
        <v>46</v>
      </c>
      <c r="D3" s="135" t="s">
        <v>47</v>
      </c>
      <c r="E3" s="135" t="s">
        <v>48</v>
      </c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r="4" ht="53.25" customHeight="1">
      <c r="A4" s="135" t="s">
        <v>49</v>
      </c>
      <c r="B4" s="137" t="s">
        <v>50</v>
      </c>
      <c r="C4" s="137" t="s">
        <v>51</v>
      </c>
      <c r="D4" s="137" t="s">
        <v>52</v>
      </c>
      <c r="E4" s="138">
        <f>400+(200*4)</f>
        <v>1200</v>
      </c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</row>
    <row r="5" ht="41.25" customHeight="1">
      <c r="A5" s="135" t="s">
        <v>53</v>
      </c>
      <c r="B5" s="137" t="s">
        <v>54</v>
      </c>
      <c r="C5" s="137" t="s">
        <v>51</v>
      </c>
      <c r="D5" s="137" t="s">
        <v>55</v>
      </c>
      <c r="E5" s="138">
        <f t="shared" ref="E5:E9" si="1">1000+400+(200*4)</f>
        <v>2200</v>
      </c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</row>
    <row r="6" ht="36.0" customHeight="1">
      <c r="A6" s="135" t="s">
        <v>56</v>
      </c>
      <c r="B6" s="137" t="s">
        <v>54</v>
      </c>
      <c r="C6" s="137" t="s">
        <v>51</v>
      </c>
      <c r="D6" s="137" t="s">
        <v>55</v>
      </c>
      <c r="E6" s="138">
        <f t="shared" si="1"/>
        <v>2200</v>
      </c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</row>
    <row r="7" ht="53.25" customHeight="1">
      <c r="A7" s="135" t="s">
        <v>57</v>
      </c>
      <c r="B7" s="137" t="s">
        <v>58</v>
      </c>
      <c r="C7" s="137" t="s">
        <v>51</v>
      </c>
      <c r="D7" s="137" t="s">
        <v>55</v>
      </c>
      <c r="E7" s="138">
        <f t="shared" si="1"/>
        <v>2200</v>
      </c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</row>
    <row r="8" ht="52.5" customHeight="1">
      <c r="A8" s="135" t="s">
        <v>59</v>
      </c>
      <c r="B8" s="137" t="s">
        <v>58</v>
      </c>
      <c r="C8" s="137" t="s">
        <v>51</v>
      </c>
      <c r="D8" s="137" t="s">
        <v>55</v>
      </c>
      <c r="E8" s="138">
        <f t="shared" si="1"/>
        <v>2200</v>
      </c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</row>
    <row r="9" ht="37.5" customHeight="1">
      <c r="A9" s="135" t="s">
        <v>60</v>
      </c>
      <c r="B9" s="137" t="s">
        <v>54</v>
      </c>
      <c r="C9" s="137" t="s">
        <v>61</v>
      </c>
      <c r="D9" s="137" t="s">
        <v>62</v>
      </c>
      <c r="E9" s="138">
        <f t="shared" si="1"/>
        <v>2200</v>
      </c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</row>
    <row r="10" ht="35.25" customHeight="1">
      <c r="A10" s="135" t="s">
        <v>63</v>
      </c>
      <c r="B10" s="137" t="s">
        <v>64</v>
      </c>
      <c r="C10" s="137" t="s">
        <v>65</v>
      </c>
      <c r="D10" s="137" t="s">
        <v>62</v>
      </c>
      <c r="E10" s="138">
        <f>(750+400+(200*4))*7</f>
        <v>13650</v>
      </c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</row>
    <row r="11" ht="12.75" customHeight="1"/>
    <row r="12" ht="21.75" customHeight="1">
      <c r="A12" s="139" t="s">
        <v>66</v>
      </c>
      <c r="B12" s="140" t="s">
        <v>67</v>
      </c>
      <c r="F12" s="141"/>
      <c r="G12" s="141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</row>
    <row r="13" ht="11.25" customHeight="1">
      <c r="A13" s="142"/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</row>
    <row r="14" ht="21.75" customHeight="1">
      <c r="A14" s="139" t="s">
        <v>68</v>
      </c>
      <c r="B14" s="140" t="s">
        <v>69</v>
      </c>
      <c r="F14" s="141"/>
      <c r="G14" s="141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</row>
    <row r="15" ht="11.25" customHeight="1">
      <c r="A15" s="142"/>
      <c r="B15" s="136"/>
      <c r="C15" s="136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</row>
    <row r="16" ht="11.25" customHeight="1">
      <c r="A16" s="139" t="s">
        <v>70</v>
      </c>
      <c r="B16" s="140" t="s">
        <v>71</v>
      </c>
      <c r="F16" s="141"/>
      <c r="G16" s="141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ht="11.25" customHeight="1">
      <c r="A17" s="139"/>
      <c r="F17" s="141"/>
      <c r="G17" s="141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ht="11.25" customHeight="1">
      <c r="A18" s="142"/>
      <c r="B18" s="136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</row>
    <row r="19" ht="11.25" customHeight="1">
      <c r="A19" s="142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</row>
    <row r="20" ht="11.25" customHeight="1">
      <c r="A20" s="142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</row>
    <row r="21" ht="11.25" customHeight="1">
      <c r="A21" s="142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</row>
    <row r="22" ht="11.25" customHeight="1">
      <c r="A22" s="142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</row>
    <row r="23" ht="11.25" customHeight="1">
      <c r="A23" s="142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</row>
    <row r="24" ht="11.25" customHeight="1">
      <c r="A24" s="142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</row>
    <row r="25" ht="11.25" customHeight="1">
      <c r="A25" s="142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</row>
    <row r="26" ht="11.25" customHeight="1">
      <c r="A26" s="142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</row>
    <row r="27" ht="11.25" customHeight="1">
      <c r="A27" s="142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</row>
    <row r="28" ht="11.25" customHeight="1">
      <c r="A28" s="142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</row>
    <row r="29" ht="11.25" customHeight="1">
      <c r="A29" s="142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</row>
    <row r="30" ht="11.25" customHeight="1">
      <c r="A30" s="142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</row>
    <row r="31" ht="11.25" customHeight="1">
      <c r="A31" s="142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</row>
    <row r="32" ht="11.25" customHeight="1">
      <c r="A32" s="142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</row>
    <row r="33" ht="11.25" customHeight="1">
      <c r="A33" s="142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</row>
    <row r="34" ht="11.25" customHeight="1">
      <c r="A34" s="142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</row>
    <row r="35" ht="11.25" customHeight="1">
      <c r="A35" s="142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</row>
    <row r="36" ht="11.25" customHeight="1">
      <c r="A36" s="142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</row>
    <row r="37" ht="11.25" customHeight="1">
      <c r="A37" s="142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</row>
    <row r="38" ht="11.25" customHeight="1">
      <c r="A38" s="142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</row>
    <row r="39" ht="11.25" customHeight="1">
      <c r="A39" s="142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</row>
    <row r="40" ht="11.25" customHeight="1">
      <c r="A40" s="142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</row>
    <row r="41" ht="11.25" customHeight="1">
      <c r="A41" s="142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</row>
    <row r="42" ht="11.25" customHeight="1">
      <c r="A42" s="142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</row>
    <row r="43" ht="11.25" customHeight="1">
      <c r="A43" s="142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</row>
    <row r="44" ht="11.25" customHeight="1">
      <c r="A44" s="142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</row>
    <row r="45" ht="11.25" customHeight="1">
      <c r="A45" s="142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</row>
    <row r="46" ht="11.25" customHeight="1">
      <c r="A46" s="142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</row>
    <row r="47" ht="11.25" customHeight="1">
      <c r="A47" s="142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</row>
    <row r="48" ht="11.25" customHeight="1">
      <c r="A48" s="142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</row>
    <row r="49" ht="11.25" customHeight="1">
      <c r="A49" s="142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</row>
    <row r="50" ht="11.25" customHeight="1">
      <c r="A50" s="142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</row>
    <row r="51" ht="11.25" customHeight="1">
      <c r="A51" s="142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</row>
    <row r="52" ht="11.25" customHeight="1">
      <c r="A52" s="142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</row>
    <row r="53" ht="11.25" customHeight="1">
      <c r="A53" s="142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</row>
    <row r="54" ht="11.25" customHeight="1">
      <c r="A54" s="142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</row>
    <row r="55" ht="11.25" customHeight="1">
      <c r="A55" s="142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</row>
    <row r="56" ht="11.25" customHeight="1">
      <c r="A56" s="142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</row>
    <row r="57" ht="11.25" customHeight="1">
      <c r="A57" s="142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</row>
    <row r="58" ht="11.25" customHeight="1">
      <c r="A58" s="142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</row>
    <row r="59" ht="11.25" customHeight="1">
      <c r="A59" s="142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</row>
    <row r="60" ht="11.25" customHeight="1">
      <c r="A60" s="142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</row>
    <row r="61" ht="11.25" customHeight="1">
      <c r="A61" s="142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</row>
    <row r="62" ht="11.25" customHeight="1">
      <c r="A62" s="142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</row>
    <row r="63" ht="11.25" customHeight="1">
      <c r="A63" s="142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</row>
    <row r="64" ht="11.25" customHeight="1">
      <c r="A64" s="142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</row>
    <row r="65" ht="11.25" customHeight="1">
      <c r="A65" s="142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</row>
    <row r="66" ht="11.25" customHeight="1">
      <c r="A66" s="142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</row>
    <row r="67" ht="11.25" customHeight="1">
      <c r="A67" s="142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</row>
    <row r="68" ht="11.25" customHeight="1">
      <c r="A68" s="142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</row>
    <row r="69" ht="11.25" customHeight="1">
      <c r="A69" s="142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</row>
    <row r="70" ht="11.25" customHeight="1">
      <c r="A70" s="142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</row>
    <row r="71" ht="11.25" customHeight="1">
      <c r="A71" s="142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</row>
    <row r="72" ht="11.25" customHeight="1">
      <c r="A72" s="142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</row>
    <row r="73" ht="11.25" customHeight="1">
      <c r="A73" s="142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</row>
    <row r="74" ht="11.25" customHeight="1">
      <c r="A74" s="142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</row>
    <row r="75" ht="11.25" customHeight="1">
      <c r="A75" s="14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</row>
    <row r="76" ht="11.25" customHeight="1">
      <c r="A76" s="142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</row>
    <row r="77" ht="11.25" customHeight="1">
      <c r="A77" s="142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</row>
    <row r="78" ht="11.25" customHeight="1">
      <c r="A78" s="142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</row>
    <row r="79" ht="11.25" customHeight="1">
      <c r="A79" s="142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</row>
    <row r="80" ht="11.25" customHeight="1">
      <c r="A80" s="142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</row>
    <row r="81" ht="11.25" customHeight="1">
      <c r="A81" s="142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</row>
    <row r="82" ht="11.25" customHeight="1">
      <c r="A82" s="142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</row>
    <row r="83" ht="11.25" customHeight="1">
      <c r="A83" s="142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</row>
    <row r="84" ht="11.25" customHeight="1">
      <c r="A84" s="142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</row>
    <row r="85" ht="11.25" customHeight="1">
      <c r="A85" s="142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</row>
    <row r="86" ht="11.25" customHeight="1">
      <c r="A86" s="142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</row>
    <row r="87" ht="11.25" customHeight="1">
      <c r="A87" s="142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</row>
    <row r="88" ht="11.25" customHeight="1">
      <c r="A88" s="142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</row>
    <row r="89" ht="11.25" customHeight="1">
      <c r="A89" s="142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</row>
    <row r="90" ht="11.25" customHeight="1">
      <c r="A90" s="142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</row>
    <row r="91" ht="11.25" customHeight="1">
      <c r="A91" s="142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</row>
    <row r="92" ht="11.25" customHeight="1">
      <c r="A92" s="142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</row>
    <row r="93" ht="11.25" customHeight="1">
      <c r="A93" s="142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</row>
    <row r="94" ht="11.25" customHeight="1">
      <c r="A94" s="142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</row>
    <row r="95" ht="11.25" customHeight="1">
      <c r="A95" s="142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</row>
    <row r="96" ht="11.25" customHeight="1">
      <c r="A96" s="142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</row>
    <row r="97" ht="11.25" customHeight="1">
      <c r="A97" s="142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</row>
    <row r="98" ht="11.25" customHeight="1">
      <c r="A98" s="142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</row>
    <row r="99" ht="11.25" customHeight="1">
      <c r="A99" s="142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</row>
    <row r="100" ht="11.25" customHeight="1">
      <c r="A100" s="142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</row>
    <row r="101" ht="11.25" customHeight="1">
      <c r="A101" s="142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</row>
    <row r="102" ht="11.25" customHeight="1">
      <c r="A102" s="142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</row>
    <row r="103" ht="11.25" customHeight="1">
      <c r="A103" s="142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</row>
    <row r="104" ht="11.25" customHeight="1">
      <c r="A104" s="142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</row>
    <row r="105" ht="11.25" customHeight="1">
      <c r="A105" s="142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</row>
    <row r="106" ht="11.25" customHeight="1">
      <c r="A106" s="142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</row>
    <row r="107" ht="11.25" customHeight="1">
      <c r="A107" s="142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</row>
    <row r="108" ht="11.25" customHeight="1">
      <c r="A108" s="142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</row>
    <row r="109" ht="11.25" customHeight="1">
      <c r="A109" s="142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</row>
    <row r="110" ht="11.25" customHeight="1">
      <c r="A110" s="142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</row>
    <row r="111" ht="11.25" customHeight="1">
      <c r="A111" s="142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</row>
    <row r="112" ht="11.25" customHeight="1">
      <c r="A112" s="142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</row>
    <row r="113" ht="11.25" customHeight="1">
      <c r="A113" s="142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</row>
    <row r="114" ht="11.25" customHeight="1">
      <c r="A114" s="142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</row>
    <row r="115" ht="11.25" customHeight="1">
      <c r="A115" s="142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</row>
    <row r="116" ht="11.25" customHeight="1">
      <c r="A116" s="142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</row>
    <row r="117" ht="11.25" customHeight="1">
      <c r="A117" s="142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</row>
    <row r="118" ht="11.25" customHeight="1">
      <c r="A118" s="142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</row>
    <row r="119" ht="11.25" customHeight="1">
      <c r="A119" s="142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</row>
    <row r="120" ht="11.25" customHeight="1">
      <c r="A120" s="142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</row>
    <row r="121" ht="11.25" customHeight="1">
      <c r="A121" s="142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</row>
    <row r="122" ht="11.25" customHeight="1">
      <c r="A122" s="142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</row>
    <row r="123" ht="11.25" customHeight="1">
      <c r="A123" s="142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</row>
    <row r="124" ht="11.25" customHeight="1">
      <c r="A124" s="142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</row>
    <row r="125" ht="11.25" customHeight="1">
      <c r="A125" s="142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</row>
    <row r="126" ht="11.25" customHeight="1">
      <c r="A126" s="142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</row>
    <row r="127" ht="11.25" customHeight="1">
      <c r="A127" s="142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</row>
    <row r="128" ht="11.25" customHeight="1">
      <c r="A128" s="142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</row>
    <row r="129" ht="11.25" customHeight="1">
      <c r="A129" s="142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</row>
    <row r="130" ht="11.25" customHeight="1">
      <c r="A130" s="142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</row>
    <row r="131" ht="11.25" customHeight="1">
      <c r="A131" s="142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</row>
    <row r="132" ht="11.25" customHeight="1">
      <c r="A132" s="142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</row>
    <row r="133" ht="11.25" customHeight="1">
      <c r="A133" s="142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</row>
    <row r="134" ht="11.25" customHeight="1">
      <c r="A134" s="142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</row>
    <row r="135" ht="11.25" customHeight="1">
      <c r="A135" s="142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</row>
    <row r="136" ht="11.25" customHeight="1">
      <c r="A136" s="142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</row>
    <row r="137" ht="11.25" customHeight="1">
      <c r="A137" s="142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</row>
    <row r="138" ht="11.25" customHeight="1">
      <c r="A138" s="142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</row>
    <row r="139" ht="11.25" customHeight="1">
      <c r="A139" s="142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</row>
    <row r="140" ht="11.25" customHeight="1">
      <c r="A140" s="142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</row>
    <row r="141" ht="11.25" customHeight="1">
      <c r="A141" s="142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</row>
    <row r="142" ht="11.25" customHeight="1">
      <c r="A142" s="142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</row>
    <row r="143" ht="11.25" customHeight="1">
      <c r="A143" s="142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</row>
    <row r="144" ht="11.25" customHeight="1">
      <c r="A144" s="142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</row>
    <row r="145" ht="11.25" customHeight="1">
      <c r="A145" s="142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</row>
    <row r="146" ht="11.25" customHeight="1">
      <c r="A146" s="142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</row>
    <row r="147" ht="11.25" customHeight="1">
      <c r="A147" s="142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</row>
    <row r="148" ht="11.25" customHeight="1">
      <c r="A148" s="142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</row>
    <row r="149" ht="11.25" customHeight="1">
      <c r="A149" s="142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</row>
    <row r="150" ht="11.25" customHeight="1">
      <c r="A150" s="142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</row>
    <row r="151" ht="11.25" customHeight="1">
      <c r="A151" s="142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</row>
    <row r="152" ht="11.25" customHeight="1">
      <c r="A152" s="142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</row>
    <row r="153" ht="11.25" customHeight="1">
      <c r="A153" s="142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</row>
    <row r="154" ht="11.25" customHeight="1">
      <c r="A154" s="142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</row>
    <row r="155" ht="11.25" customHeight="1">
      <c r="A155" s="142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</row>
    <row r="156" ht="11.25" customHeight="1">
      <c r="A156" s="142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</row>
    <row r="157" ht="11.25" customHeight="1">
      <c r="A157" s="142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</row>
    <row r="158" ht="11.25" customHeight="1">
      <c r="A158" s="142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</row>
    <row r="159" ht="11.25" customHeight="1">
      <c r="A159" s="142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</row>
    <row r="160" ht="11.25" customHeight="1">
      <c r="A160" s="142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</row>
    <row r="161" ht="11.25" customHeight="1">
      <c r="A161" s="142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</row>
    <row r="162" ht="11.25" customHeight="1">
      <c r="A162" s="142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</row>
    <row r="163" ht="11.25" customHeight="1">
      <c r="A163" s="142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</row>
    <row r="164" ht="11.25" customHeight="1">
      <c r="A164" s="142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</row>
    <row r="165" ht="11.25" customHeight="1">
      <c r="A165" s="142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</row>
    <row r="166" ht="11.25" customHeight="1">
      <c r="A166" s="142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</row>
    <row r="167" ht="11.25" customHeight="1">
      <c r="A167" s="142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</row>
    <row r="168" ht="11.25" customHeight="1">
      <c r="A168" s="142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</row>
    <row r="169" ht="11.25" customHeight="1">
      <c r="A169" s="142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</row>
    <row r="170" ht="11.25" customHeight="1">
      <c r="A170" s="142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</row>
    <row r="171" ht="11.25" customHeight="1">
      <c r="A171" s="142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</row>
    <row r="172" ht="11.25" customHeight="1">
      <c r="A172" s="142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</row>
    <row r="173" ht="11.25" customHeight="1">
      <c r="A173" s="142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</row>
    <row r="174" ht="11.25" customHeight="1">
      <c r="A174" s="142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</row>
    <row r="175" ht="11.25" customHeight="1">
      <c r="A175" s="142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</row>
    <row r="176" ht="11.25" customHeight="1">
      <c r="A176" s="142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</row>
    <row r="177" ht="11.25" customHeight="1">
      <c r="A177" s="142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</row>
    <row r="178" ht="11.25" customHeight="1">
      <c r="A178" s="142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</row>
    <row r="179" ht="11.25" customHeight="1">
      <c r="A179" s="142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</row>
    <row r="180" ht="11.25" customHeight="1">
      <c r="A180" s="142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</row>
    <row r="181" ht="11.25" customHeight="1">
      <c r="A181" s="142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</row>
    <row r="182" ht="11.25" customHeight="1">
      <c r="A182" s="142"/>
      <c r="B182" s="136"/>
      <c r="C182" s="136"/>
      <c r="D182" s="136"/>
      <c r="E182" s="136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</row>
    <row r="183" ht="11.25" customHeight="1">
      <c r="A183" s="142"/>
      <c r="B183" s="136"/>
      <c r="C183" s="136"/>
      <c r="D183" s="136"/>
      <c r="E183" s="136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</row>
    <row r="184" ht="11.25" customHeight="1">
      <c r="A184" s="142"/>
      <c r="B184" s="136"/>
      <c r="C184" s="136"/>
      <c r="D184" s="136"/>
      <c r="E184" s="136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</row>
    <row r="185" ht="11.25" customHeight="1">
      <c r="A185" s="142"/>
      <c r="B185" s="136"/>
      <c r="C185" s="136"/>
      <c r="D185" s="136"/>
      <c r="E185" s="136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</row>
    <row r="186" ht="11.25" customHeight="1">
      <c r="A186" s="142"/>
      <c r="B186" s="136"/>
      <c r="C186" s="136"/>
      <c r="D186" s="136"/>
      <c r="E186" s="136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</row>
    <row r="187" ht="11.25" customHeight="1">
      <c r="A187" s="142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</row>
    <row r="188" ht="11.25" customHeight="1">
      <c r="A188" s="142"/>
      <c r="B188" s="136"/>
      <c r="C188" s="136"/>
      <c r="D188" s="136"/>
      <c r="E188" s="136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</row>
    <row r="189" ht="11.25" customHeight="1">
      <c r="A189" s="142"/>
      <c r="B189" s="136"/>
      <c r="C189" s="136"/>
      <c r="D189" s="136"/>
      <c r="E189" s="136"/>
      <c r="F189" s="136"/>
      <c r="G189" s="136"/>
      <c r="H189" s="136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</row>
    <row r="190" ht="11.25" customHeight="1">
      <c r="A190" s="142"/>
      <c r="B190" s="136"/>
      <c r="C190" s="136"/>
      <c r="D190" s="136"/>
      <c r="E190" s="136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</row>
    <row r="191" ht="11.25" customHeight="1">
      <c r="A191" s="142"/>
      <c r="B191" s="136"/>
      <c r="C191" s="136"/>
      <c r="D191" s="136"/>
      <c r="E191" s="136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</row>
    <row r="192" ht="11.25" customHeight="1">
      <c r="A192" s="142"/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</row>
    <row r="193" ht="11.25" customHeight="1">
      <c r="A193" s="142"/>
      <c r="B193" s="136"/>
      <c r="C193" s="136"/>
      <c r="D193" s="136"/>
      <c r="E193" s="136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</row>
    <row r="194" ht="11.25" customHeight="1">
      <c r="A194" s="142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</row>
    <row r="195" ht="11.25" customHeight="1">
      <c r="A195" s="142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</row>
    <row r="196" ht="11.25" customHeight="1">
      <c r="A196" s="142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</row>
    <row r="197" ht="11.25" customHeight="1">
      <c r="A197" s="142"/>
      <c r="B197" s="136"/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</row>
    <row r="198" ht="11.25" customHeight="1">
      <c r="A198" s="142"/>
      <c r="B198" s="136"/>
      <c r="C198" s="136"/>
      <c r="D198" s="136"/>
      <c r="E198" s="136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</row>
    <row r="199" ht="11.25" customHeight="1">
      <c r="A199" s="142"/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</row>
    <row r="200" ht="11.25" customHeight="1">
      <c r="A200" s="142"/>
      <c r="B200" s="136"/>
      <c r="C200" s="136"/>
      <c r="D200" s="136"/>
      <c r="E200" s="136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</row>
    <row r="201" ht="11.25" customHeight="1">
      <c r="A201" s="142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</row>
    <row r="202" ht="11.25" customHeight="1">
      <c r="A202" s="142"/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</row>
    <row r="203" ht="11.25" customHeight="1">
      <c r="A203" s="142"/>
      <c r="B203" s="136"/>
      <c r="C203" s="136"/>
      <c r="D203" s="136"/>
      <c r="E203" s="136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</row>
    <row r="204" ht="11.25" customHeight="1">
      <c r="A204" s="142"/>
      <c r="B204" s="136"/>
      <c r="C204" s="136"/>
      <c r="D204" s="136"/>
      <c r="E204" s="136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</row>
    <row r="205" ht="11.25" customHeight="1">
      <c r="A205" s="142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</row>
    <row r="206" ht="11.25" customHeight="1">
      <c r="A206" s="142"/>
      <c r="B206" s="136"/>
      <c r="C206" s="136"/>
      <c r="D206" s="136"/>
      <c r="E206" s="136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</row>
    <row r="207" ht="11.25" customHeight="1">
      <c r="A207" s="142"/>
      <c r="B207" s="136"/>
      <c r="C207" s="136"/>
      <c r="D207" s="136"/>
      <c r="E207" s="136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</row>
    <row r="208" ht="11.25" customHeight="1">
      <c r="A208" s="142"/>
      <c r="B208" s="136"/>
      <c r="C208" s="136"/>
      <c r="D208" s="136"/>
      <c r="E208" s="136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</row>
    <row r="209" ht="11.25" customHeight="1">
      <c r="A209" s="142"/>
      <c r="B209" s="136"/>
      <c r="C209" s="136"/>
      <c r="D209" s="136"/>
      <c r="E209" s="136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</row>
    <row r="210" ht="11.25" customHeight="1">
      <c r="A210" s="142"/>
      <c r="B210" s="136"/>
      <c r="C210" s="136"/>
      <c r="D210" s="136"/>
      <c r="E210" s="136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</row>
    <row r="211" ht="11.25" customHeight="1">
      <c r="A211" s="142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</row>
    <row r="212" ht="11.25" customHeight="1">
      <c r="A212" s="142"/>
      <c r="B212" s="136"/>
      <c r="C212" s="136"/>
      <c r="D212" s="136"/>
      <c r="E212" s="136"/>
      <c r="F212" s="136"/>
      <c r="G212" s="136"/>
      <c r="H212" s="136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</row>
    <row r="213" ht="11.25" customHeight="1">
      <c r="A213" s="142"/>
      <c r="B213" s="136"/>
      <c r="C213" s="136"/>
      <c r="D213" s="136"/>
      <c r="E213" s="136"/>
      <c r="F213" s="136"/>
      <c r="G213" s="136"/>
      <c r="H213" s="136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</row>
    <row r="214" ht="11.25" customHeight="1">
      <c r="A214" s="142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</row>
    <row r="215" ht="11.25" customHeight="1">
      <c r="A215" s="142"/>
      <c r="B215" s="136"/>
      <c r="C215" s="136"/>
      <c r="D215" s="136"/>
      <c r="E215" s="136"/>
      <c r="F215" s="136"/>
      <c r="G215" s="136"/>
      <c r="H215" s="136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</row>
    <row r="216" ht="11.25" customHeight="1">
      <c r="A216" s="142"/>
      <c r="B216" s="136"/>
      <c r="C216" s="136"/>
      <c r="D216" s="136"/>
      <c r="E216" s="136"/>
      <c r="F216" s="136"/>
      <c r="G216" s="136"/>
      <c r="H216" s="136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</row>
    <row r="217" ht="11.25" customHeight="1">
      <c r="A217" s="142"/>
      <c r="B217" s="136"/>
      <c r="C217" s="136"/>
      <c r="D217" s="136"/>
      <c r="E217" s="136"/>
      <c r="F217" s="136"/>
      <c r="G217" s="136"/>
      <c r="H217" s="136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</row>
    <row r="218" ht="11.25" customHeight="1">
      <c r="A218" s="142"/>
      <c r="B218" s="136"/>
      <c r="C218" s="136"/>
      <c r="D218" s="136"/>
      <c r="E218" s="136"/>
      <c r="F218" s="136"/>
      <c r="G218" s="136"/>
      <c r="H218" s="136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</row>
    <row r="219" ht="11.25" customHeight="1">
      <c r="A219" s="142"/>
      <c r="B219" s="136"/>
      <c r="C219" s="136"/>
      <c r="D219" s="136"/>
      <c r="E219" s="136"/>
      <c r="F219" s="136"/>
      <c r="G219" s="136"/>
      <c r="H219" s="136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</row>
    <row r="220" ht="11.25" customHeight="1">
      <c r="A220" s="142"/>
      <c r="B220" s="136"/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</row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1:D1"/>
    <mergeCell ref="A2:D2"/>
    <mergeCell ref="B12:E12"/>
    <mergeCell ref="B14:E14"/>
    <mergeCell ref="B16:E17"/>
  </mergeCells>
  <printOptions/>
  <pageMargins bottom="0.5" footer="0.0" header="0.0" left="0.7" right="0.7" top="0.75"/>
  <pageSetup orientation="landscape"/>
  <headerFooter>
    <oddFooter>&amp;RRevised:  11.01.2023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0.0"/>
    <col customWidth="1" hidden="1" min="2" max="2" width="7.5"/>
    <col customWidth="1" min="3" max="3" width="24.0"/>
    <col customWidth="1" min="4" max="4" width="18.0"/>
    <col customWidth="1" min="5" max="5" width="37.88"/>
    <col customWidth="1" min="6" max="6" width="13.5"/>
    <col customWidth="1" min="7" max="7" width="16.63"/>
    <col customWidth="1" hidden="1" min="8" max="8" width="8.88"/>
    <col customWidth="1" min="9" max="26" width="8.0"/>
  </cols>
  <sheetData>
    <row r="1" ht="43.5" customHeight="1">
      <c r="B1" s="131" t="s">
        <v>72</v>
      </c>
    </row>
    <row r="2" ht="28.5" customHeight="1">
      <c r="A2" s="143" t="s">
        <v>44</v>
      </c>
      <c r="B2" s="12"/>
      <c r="C2" s="12"/>
      <c r="D2" s="12"/>
      <c r="E2" s="12"/>
      <c r="F2" s="12"/>
      <c r="G2" s="12"/>
      <c r="H2" s="12"/>
    </row>
    <row r="3" ht="44.25" customHeight="1">
      <c r="A3" s="135"/>
      <c r="B3" s="135" t="s">
        <v>73</v>
      </c>
      <c r="C3" s="135" t="s">
        <v>74</v>
      </c>
      <c r="D3" s="135" t="s">
        <v>45</v>
      </c>
      <c r="E3" s="135" t="s">
        <v>75</v>
      </c>
      <c r="F3" s="135" t="s">
        <v>47</v>
      </c>
      <c r="G3" s="135" t="s">
        <v>76</v>
      </c>
      <c r="H3" s="135" t="s">
        <v>48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</row>
    <row r="4" ht="46.5" customHeight="1">
      <c r="A4" s="135" t="s">
        <v>77</v>
      </c>
      <c r="B4" s="144">
        <f>750*9</f>
        <v>6750</v>
      </c>
      <c r="C4" s="137" t="s">
        <v>78</v>
      </c>
      <c r="D4" s="137" t="s">
        <v>79</v>
      </c>
      <c r="E4" s="137" t="s">
        <v>62</v>
      </c>
      <c r="F4" s="137" t="s">
        <v>62</v>
      </c>
      <c r="G4" s="137" t="s">
        <v>80</v>
      </c>
      <c r="H4" s="144">
        <f>750*9</f>
        <v>6750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</row>
    <row r="5" ht="63.0" customHeight="1">
      <c r="A5" s="135" t="s">
        <v>81</v>
      </c>
      <c r="B5" s="144">
        <f>H5+200</f>
        <v>1400</v>
      </c>
      <c r="C5" s="137" t="s">
        <v>82</v>
      </c>
      <c r="D5" s="137" t="s">
        <v>62</v>
      </c>
      <c r="E5" s="137" t="s">
        <v>83</v>
      </c>
      <c r="F5" s="137" t="s">
        <v>62</v>
      </c>
      <c r="G5" s="137" t="s">
        <v>80</v>
      </c>
      <c r="H5" s="144">
        <f>(400+800)</f>
        <v>1200</v>
      </c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</row>
    <row r="6" ht="47.25" customHeight="1">
      <c r="A6" s="135" t="s">
        <v>84</v>
      </c>
      <c r="B6" s="144">
        <f>H6+(200*8)</f>
        <v>4000</v>
      </c>
      <c r="C6" s="137" t="s">
        <v>85</v>
      </c>
      <c r="D6" s="137" t="s">
        <v>62</v>
      </c>
      <c r="E6" s="137" t="s">
        <v>86</v>
      </c>
      <c r="F6" s="137" t="s">
        <v>62</v>
      </c>
      <c r="G6" s="137" t="s">
        <v>80</v>
      </c>
      <c r="H6" s="144">
        <f>(200*3)*(8/2)</f>
        <v>2400</v>
      </c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</row>
    <row r="7" ht="67.5" customHeight="1">
      <c r="A7" s="135" t="s">
        <v>87</v>
      </c>
      <c r="B7" s="144">
        <f>H7+(100*6)</f>
        <v>2000</v>
      </c>
      <c r="C7" s="137" t="s">
        <v>88</v>
      </c>
      <c r="D7" s="137" t="s">
        <v>62</v>
      </c>
      <c r="E7" s="137" t="s">
        <v>89</v>
      </c>
      <c r="F7" s="137" t="s">
        <v>62</v>
      </c>
      <c r="G7" s="137" t="s">
        <v>80</v>
      </c>
      <c r="H7" s="144">
        <f>(200*2)*(7/2)</f>
        <v>1400</v>
      </c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</row>
    <row r="8" ht="39.75" customHeight="1">
      <c r="A8" s="135" t="s">
        <v>90</v>
      </c>
      <c r="B8" s="144">
        <f>(200/2)*9</f>
        <v>900</v>
      </c>
      <c r="C8" s="137" t="s">
        <v>91</v>
      </c>
      <c r="D8" s="137" t="s">
        <v>62</v>
      </c>
      <c r="E8" s="137" t="s">
        <v>92</v>
      </c>
      <c r="F8" s="137" t="s">
        <v>62</v>
      </c>
      <c r="G8" s="137" t="s">
        <v>62</v>
      </c>
      <c r="H8" s="144">
        <v>0.0</v>
      </c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</row>
    <row r="9" ht="45.75" customHeight="1">
      <c r="A9" s="135" t="s">
        <v>93</v>
      </c>
      <c r="B9" s="144">
        <f>(200)*3</f>
        <v>600</v>
      </c>
      <c r="C9" s="137" t="s">
        <v>94</v>
      </c>
      <c r="D9" s="137" t="s">
        <v>62</v>
      </c>
      <c r="E9" s="137" t="s">
        <v>95</v>
      </c>
      <c r="F9" s="137" t="s">
        <v>96</v>
      </c>
      <c r="G9" s="137" t="s">
        <v>80</v>
      </c>
      <c r="H9" s="144">
        <v>0.0</v>
      </c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</row>
    <row r="10" ht="70.5" customHeight="1">
      <c r="A10" s="135" t="s">
        <v>97</v>
      </c>
      <c r="B10" s="144"/>
      <c r="C10" s="137" t="s">
        <v>98</v>
      </c>
      <c r="D10" s="137" t="s">
        <v>62</v>
      </c>
      <c r="E10" s="137" t="s">
        <v>95</v>
      </c>
      <c r="F10" s="137" t="s">
        <v>62</v>
      </c>
      <c r="G10" s="137" t="s">
        <v>62</v>
      </c>
      <c r="H10" s="144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</row>
    <row r="11" ht="43.5" customHeight="1">
      <c r="A11" s="135" t="s">
        <v>99</v>
      </c>
      <c r="B11" s="144">
        <f>105*7</f>
        <v>735</v>
      </c>
      <c r="C11" s="137" t="s">
        <v>100</v>
      </c>
      <c r="D11" s="137" t="s">
        <v>62</v>
      </c>
      <c r="E11" s="137" t="s">
        <v>95</v>
      </c>
      <c r="F11" s="137" t="s">
        <v>62</v>
      </c>
      <c r="G11" s="137" t="s">
        <v>62</v>
      </c>
      <c r="H11" s="144">
        <v>0.0</v>
      </c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</row>
    <row r="12" ht="69.75" customHeight="1">
      <c r="A12" s="135" t="s">
        <v>101</v>
      </c>
      <c r="B12" s="144"/>
      <c r="C12" s="137" t="s">
        <v>102</v>
      </c>
      <c r="D12" s="137" t="s">
        <v>103</v>
      </c>
      <c r="E12" s="137"/>
      <c r="F12" s="137"/>
      <c r="G12" s="137"/>
      <c r="H12" s="144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</row>
    <row r="13" ht="43.5" customHeight="1">
      <c r="A13" s="135" t="s">
        <v>104</v>
      </c>
      <c r="B13" s="144">
        <f>500*5</f>
        <v>2500</v>
      </c>
      <c r="C13" s="137" t="s">
        <v>105</v>
      </c>
      <c r="D13" s="137" t="s">
        <v>106</v>
      </c>
      <c r="E13" s="137" t="s">
        <v>62</v>
      </c>
      <c r="F13" s="137" t="s">
        <v>62</v>
      </c>
      <c r="G13" s="137" t="s">
        <v>62</v>
      </c>
      <c r="H13" s="144">
        <f>B13</f>
        <v>2500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</row>
    <row r="14" ht="33.75" customHeight="1">
      <c r="A14" s="145"/>
      <c r="B14" s="146"/>
      <c r="C14" s="145" t="s">
        <v>107</v>
      </c>
      <c r="D14" s="145" t="s">
        <v>108</v>
      </c>
      <c r="E14" s="145" t="s">
        <v>109</v>
      </c>
      <c r="F14" s="145" t="s">
        <v>110</v>
      </c>
      <c r="G14" s="145" t="s">
        <v>111</v>
      </c>
      <c r="H14" s="14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</row>
    <row r="15" ht="60.75" customHeight="1">
      <c r="A15" s="135" t="s">
        <v>112</v>
      </c>
      <c r="B15" s="144">
        <f t="shared" ref="B15:B16" si="1">H15</f>
        <v>5700</v>
      </c>
      <c r="C15" s="137" t="s">
        <v>113</v>
      </c>
      <c r="D15" s="137" t="s">
        <v>114</v>
      </c>
      <c r="E15" s="137" t="s">
        <v>115</v>
      </c>
      <c r="F15" s="137" t="s">
        <v>116</v>
      </c>
      <c r="G15" s="147" t="s">
        <v>117</v>
      </c>
      <c r="H15" s="144">
        <f>(200+175+100)*12</f>
        <v>5700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</row>
    <row r="16" ht="45.0" customHeight="1">
      <c r="A16" s="135" t="s">
        <v>118</v>
      </c>
      <c r="B16" s="144">
        <f t="shared" si="1"/>
        <v>1200</v>
      </c>
      <c r="C16" s="137" t="s">
        <v>119</v>
      </c>
      <c r="D16" s="137" t="s">
        <v>120</v>
      </c>
      <c r="E16" s="137" t="s">
        <v>121</v>
      </c>
      <c r="F16" s="137" t="s">
        <v>120</v>
      </c>
      <c r="G16" s="147" t="s">
        <v>122</v>
      </c>
      <c r="H16" s="144">
        <f>(200*2)*(6/2)</f>
        <v>1200</v>
      </c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</row>
    <row r="17" ht="12.0" customHeight="1">
      <c r="A17" s="142"/>
      <c r="B17" s="142"/>
      <c r="C17" s="136"/>
      <c r="D17" s="136"/>
      <c r="E17" s="136"/>
      <c r="F17" s="136"/>
      <c r="G17" s="136"/>
      <c r="H17" s="142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</row>
    <row r="18" ht="21.75" customHeight="1">
      <c r="A18" s="139" t="s">
        <v>66</v>
      </c>
      <c r="B18" s="140" t="s">
        <v>67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</row>
    <row r="19" ht="11.25" customHeight="1">
      <c r="A19" s="142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</row>
    <row r="20" ht="21.75" customHeight="1">
      <c r="A20" s="139" t="s">
        <v>68</v>
      </c>
      <c r="B20" s="140" t="s">
        <v>123</v>
      </c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</row>
    <row r="21" ht="11.25" customHeight="1">
      <c r="A21" s="142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</row>
    <row r="22" ht="11.25" customHeight="1">
      <c r="A22" s="139" t="s">
        <v>70</v>
      </c>
      <c r="B22" s="140" t="s">
        <v>71</v>
      </c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ht="11.25" customHeight="1">
      <c r="A23" s="139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4" ht="11.25" customHeight="1">
      <c r="A24" s="142"/>
      <c r="B24" s="142"/>
      <c r="C24" s="136"/>
      <c r="D24" s="136"/>
      <c r="E24" s="136"/>
      <c r="F24" s="136"/>
      <c r="G24" s="136"/>
      <c r="H24" s="142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</row>
    <row r="25" ht="11.25" customHeight="1">
      <c r="A25" s="142"/>
      <c r="B25" s="142"/>
      <c r="C25" s="136"/>
      <c r="D25" s="136"/>
      <c r="E25" s="136"/>
      <c r="F25" s="136"/>
      <c r="G25" s="136"/>
      <c r="H25" s="142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</row>
    <row r="26" ht="11.25" customHeight="1">
      <c r="A26" s="142"/>
      <c r="B26" s="142"/>
      <c r="C26" s="136"/>
      <c r="D26" s="136"/>
      <c r="E26" s="136"/>
      <c r="F26" s="136"/>
      <c r="G26" s="136"/>
      <c r="H26" s="142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</row>
    <row r="27" ht="11.25" customHeight="1">
      <c r="A27" s="142"/>
      <c r="B27" s="142"/>
      <c r="C27" s="136"/>
      <c r="D27" s="136"/>
      <c r="E27" s="136"/>
      <c r="F27" s="136"/>
      <c r="G27" s="136"/>
      <c r="H27" s="142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</row>
    <row r="28" ht="11.25" customHeight="1">
      <c r="A28" s="142"/>
      <c r="B28" s="142"/>
      <c r="C28" s="136"/>
      <c r="D28" s="136"/>
      <c r="E28" s="136"/>
      <c r="F28" s="136"/>
      <c r="G28" s="136"/>
      <c r="H28" s="142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</row>
    <row r="29" ht="11.25" customHeight="1">
      <c r="A29" s="142"/>
      <c r="B29" s="142"/>
      <c r="C29" s="136"/>
      <c r="D29" s="136"/>
      <c r="E29" s="136"/>
      <c r="F29" s="136"/>
      <c r="G29" s="136"/>
      <c r="H29" s="142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</row>
    <row r="30" ht="11.25" customHeight="1">
      <c r="A30" s="142"/>
      <c r="B30" s="142"/>
      <c r="C30" s="136"/>
      <c r="D30" s="136"/>
      <c r="E30" s="136"/>
      <c r="F30" s="136"/>
      <c r="G30" s="136"/>
      <c r="H30" s="142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</row>
    <row r="31" ht="11.25" customHeight="1">
      <c r="A31" s="142"/>
      <c r="B31" s="142"/>
      <c r="C31" s="136"/>
      <c r="D31" s="136"/>
      <c r="E31" s="136"/>
      <c r="F31" s="136"/>
      <c r="G31" s="136"/>
      <c r="H31" s="142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</row>
    <row r="32" ht="11.25" customHeight="1">
      <c r="A32" s="142"/>
      <c r="B32" s="142"/>
      <c r="C32" s="136"/>
      <c r="D32" s="136"/>
      <c r="E32" s="136"/>
      <c r="F32" s="136"/>
      <c r="G32" s="136"/>
      <c r="H32" s="142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</row>
    <row r="33" ht="11.25" customHeight="1">
      <c r="A33" s="142"/>
      <c r="B33" s="142"/>
      <c r="C33" s="136"/>
      <c r="D33" s="136"/>
      <c r="E33" s="136"/>
      <c r="F33" s="136"/>
      <c r="G33" s="136"/>
      <c r="H33" s="142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</row>
    <row r="34" ht="11.25" customHeight="1">
      <c r="A34" s="142"/>
      <c r="B34" s="142"/>
      <c r="C34" s="136"/>
      <c r="D34" s="136"/>
      <c r="E34" s="136"/>
      <c r="F34" s="136"/>
      <c r="G34" s="136"/>
      <c r="H34" s="142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ht="11.25" customHeight="1">
      <c r="A35" s="142"/>
      <c r="B35" s="142"/>
      <c r="C35" s="136"/>
      <c r="D35" s="136"/>
      <c r="E35" s="136"/>
      <c r="F35" s="136"/>
      <c r="G35" s="136"/>
      <c r="H35" s="142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ht="11.25" customHeight="1">
      <c r="A36" s="142"/>
      <c r="B36" s="142"/>
      <c r="C36" s="136"/>
      <c r="D36" s="136"/>
      <c r="E36" s="136"/>
      <c r="F36" s="136"/>
      <c r="G36" s="136"/>
      <c r="H36" s="142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ht="11.25" customHeight="1">
      <c r="A37" s="142"/>
      <c r="B37" s="142"/>
      <c r="C37" s="136"/>
      <c r="D37" s="136"/>
      <c r="E37" s="136"/>
      <c r="F37" s="136"/>
      <c r="G37" s="136"/>
      <c r="H37" s="142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ht="11.25" customHeight="1">
      <c r="A38" s="142"/>
      <c r="B38" s="142"/>
      <c r="C38" s="136"/>
      <c r="D38" s="136"/>
      <c r="E38" s="136"/>
      <c r="F38" s="136"/>
      <c r="G38" s="136"/>
      <c r="H38" s="142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ht="11.25" customHeight="1">
      <c r="A39" s="142"/>
      <c r="B39" s="142"/>
      <c r="C39" s="136"/>
      <c r="D39" s="136"/>
      <c r="E39" s="136"/>
      <c r="F39" s="136"/>
      <c r="G39" s="136"/>
      <c r="H39" s="142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ht="11.25" customHeight="1">
      <c r="A40" s="142"/>
      <c r="B40" s="142"/>
      <c r="C40" s="136"/>
      <c r="D40" s="136"/>
      <c r="E40" s="136"/>
      <c r="F40" s="136"/>
      <c r="G40" s="136"/>
      <c r="H40" s="142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ht="11.25" customHeight="1">
      <c r="A41" s="142"/>
      <c r="B41" s="142"/>
      <c r="C41" s="136"/>
      <c r="D41" s="136"/>
      <c r="E41" s="136"/>
      <c r="F41" s="136"/>
      <c r="G41" s="136"/>
      <c r="H41" s="142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ht="11.25" customHeight="1">
      <c r="A42" s="142"/>
      <c r="B42" s="142"/>
      <c r="C42" s="136"/>
      <c r="D42" s="136"/>
      <c r="E42" s="136"/>
      <c r="F42" s="136"/>
      <c r="G42" s="136"/>
      <c r="H42" s="142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ht="11.25" customHeight="1">
      <c r="A43" s="142"/>
      <c r="B43" s="142"/>
      <c r="C43" s="136"/>
      <c r="D43" s="136"/>
      <c r="E43" s="136"/>
      <c r="F43" s="136"/>
      <c r="G43" s="136"/>
      <c r="H43" s="142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ht="11.25" customHeight="1">
      <c r="A44" s="142"/>
      <c r="B44" s="142"/>
      <c r="C44" s="136"/>
      <c r="D44" s="136"/>
      <c r="E44" s="136"/>
      <c r="F44" s="136"/>
      <c r="G44" s="136"/>
      <c r="H44" s="142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ht="11.25" customHeight="1">
      <c r="A45" s="142"/>
      <c r="B45" s="142"/>
      <c r="C45" s="136"/>
      <c r="D45" s="136"/>
      <c r="E45" s="136"/>
      <c r="F45" s="136"/>
      <c r="G45" s="136"/>
      <c r="H45" s="142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ht="11.25" customHeight="1">
      <c r="A46" s="142"/>
      <c r="B46" s="142"/>
      <c r="C46" s="136"/>
      <c r="D46" s="136"/>
      <c r="E46" s="136"/>
      <c r="F46" s="136"/>
      <c r="G46" s="136"/>
      <c r="H46" s="142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ht="11.25" customHeight="1">
      <c r="A47" s="142"/>
      <c r="B47" s="142"/>
      <c r="C47" s="136"/>
      <c r="D47" s="136"/>
      <c r="E47" s="136"/>
      <c r="F47" s="136"/>
      <c r="G47" s="136"/>
      <c r="H47" s="142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ht="11.25" customHeight="1">
      <c r="A48" s="142"/>
      <c r="B48" s="142"/>
      <c r="C48" s="136"/>
      <c r="D48" s="136"/>
      <c r="E48" s="136"/>
      <c r="F48" s="136"/>
      <c r="G48" s="136"/>
      <c r="H48" s="142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ht="11.25" customHeight="1">
      <c r="A49" s="142"/>
      <c r="B49" s="142"/>
      <c r="C49" s="136"/>
      <c r="D49" s="136"/>
      <c r="E49" s="136"/>
      <c r="F49" s="136"/>
      <c r="G49" s="136"/>
      <c r="H49" s="142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ht="11.25" customHeight="1">
      <c r="A50" s="142"/>
      <c r="B50" s="142"/>
      <c r="C50" s="136"/>
      <c r="D50" s="136"/>
      <c r="E50" s="136"/>
      <c r="F50" s="136"/>
      <c r="G50" s="136"/>
      <c r="H50" s="142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</row>
    <row r="51" ht="11.25" customHeight="1">
      <c r="A51" s="142"/>
      <c r="B51" s="142"/>
      <c r="C51" s="136"/>
      <c r="D51" s="136"/>
      <c r="E51" s="136"/>
      <c r="F51" s="136"/>
      <c r="G51" s="136"/>
      <c r="H51" s="142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ht="11.25" customHeight="1">
      <c r="A52" s="142"/>
      <c r="B52" s="142"/>
      <c r="C52" s="136"/>
      <c r="D52" s="136"/>
      <c r="E52" s="136"/>
      <c r="F52" s="136"/>
      <c r="G52" s="136"/>
      <c r="H52" s="142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</row>
    <row r="53" ht="11.25" customHeight="1">
      <c r="A53" s="142"/>
      <c r="B53" s="142"/>
      <c r="C53" s="136"/>
      <c r="D53" s="136"/>
      <c r="E53" s="136"/>
      <c r="F53" s="136"/>
      <c r="G53" s="136"/>
      <c r="H53" s="142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ht="11.25" customHeight="1">
      <c r="A54" s="142"/>
      <c r="B54" s="142"/>
      <c r="C54" s="136"/>
      <c r="D54" s="136"/>
      <c r="E54" s="136"/>
      <c r="F54" s="136"/>
      <c r="G54" s="136"/>
      <c r="H54" s="142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ht="11.25" customHeight="1">
      <c r="A55" s="142"/>
      <c r="B55" s="142"/>
      <c r="C55" s="136"/>
      <c r="D55" s="136"/>
      <c r="E55" s="136"/>
      <c r="F55" s="136"/>
      <c r="G55" s="136"/>
      <c r="H55" s="142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</row>
    <row r="56" ht="11.25" customHeight="1">
      <c r="A56" s="142"/>
      <c r="B56" s="142"/>
      <c r="C56" s="136"/>
      <c r="D56" s="136"/>
      <c r="E56" s="136"/>
      <c r="F56" s="136"/>
      <c r="G56" s="136"/>
      <c r="H56" s="142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ht="11.25" customHeight="1">
      <c r="A57" s="142"/>
      <c r="B57" s="142"/>
      <c r="C57" s="136"/>
      <c r="D57" s="136"/>
      <c r="E57" s="136"/>
      <c r="F57" s="136"/>
      <c r="G57" s="136"/>
      <c r="H57" s="142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ht="11.25" customHeight="1">
      <c r="A58" s="142"/>
      <c r="B58" s="142"/>
      <c r="C58" s="136"/>
      <c r="D58" s="136"/>
      <c r="E58" s="136"/>
      <c r="F58" s="136"/>
      <c r="G58" s="136"/>
      <c r="H58" s="142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ht="11.25" customHeight="1">
      <c r="A59" s="142"/>
      <c r="B59" s="142"/>
      <c r="C59" s="136"/>
      <c r="D59" s="136"/>
      <c r="E59" s="136"/>
      <c r="F59" s="136"/>
      <c r="G59" s="136"/>
      <c r="H59" s="142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ht="11.25" customHeight="1">
      <c r="A60" s="142"/>
      <c r="B60" s="142"/>
      <c r="C60" s="136"/>
      <c r="D60" s="136"/>
      <c r="E60" s="136"/>
      <c r="F60" s="136"/>
      <c r="G60" s="136"/>
      <c r="H60" s="142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ht="11.25" customHeight="1">
      <c r="A61" s="142"/>
      <c r="B61" s="142"/>
      <c r="C61" s="136"/>
      <c r="D61" s="136"/>
      <c r="E61" s="136"/>
      <c r="F61" s="136"/>
      <c r="G61" s="136"/>
      <c r="H61" s="142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ht="11.25" customHeight="1">
      <c r="A62" s="142"/>
      <c r="B62" s="142"/>
      <c r="C62" s="136"/>
      <c r="D62" s="136"/>
      <c r="E62" s="136"/>
      <c r="F62" s="136"/>
      <c r="G62" s="136"/>
      <c r="H62" s="142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ht="11.25" customHeight="1">
      <c r="A63" s="142"/>
      <c r="B63" s="142"/>
      <c r="C63" s="136"/>
      <c r="D63" s="136"/>
      <c r="E63" s="136"/>
      <c r="F63" s="136"/>
      <c r="G63" s="136"/>
      <c r="H63" s="142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ht="11.25" customHeight="1">
      <c r="A64" s="142"/>
      <c r="B64" s="142"/>
      <c r="C64" s="136"/>
      <c r="D64" s="136"/>
      <c r="E64" s="136"/>
      <c r="F64" s="136"/>
      <c r="G64" s="136"/>
      <c r="H64" s="142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ht="11.25" customHeight="1">
      <c r="A65" s="142"/>
      <c r="B65" s="142"/>
      <c r="C65" s="136"/>
      <c r="D65" s="136"/>
      <c r="E65" s="136"/>
      <c r="F65" s="136"/>
      <c r="G65" s="136"/>
      <c r="H65" s="142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ht="11.25" customHeight="1">
      <c r="A66" s="142"/>
      <c r="B66" s="142"/>
      <c r="C66" s="136"/>
      <c r="D66" s="136"/>
      <c r="E66" s="136"/>
      <c r="F66" s="136"/>
      <c r="G66" s="136"/>
      <c r="H66" s="142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ht="11.25" customHeight="1">
      <c r="A67" s="142"/>
      <c r="B67" s="142"/>
      <c r="C67" s="136"/>
      <c r="D67" s="136"/>
      <c r="E67" s="136"/>
      <c r="F67" s="136"/>
      <c r="G67" s="136"/>
      <c r="H67" s="142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ht="11.25" customHeight="1">
      <c r="A68" s="142"/>
      <c r="B68" s="142"/>
      <c r="C68" s="136"/>
      <c r="D68" s="136"/>
      <c r="E68" s="136"/>
      <c r="F68" s="136"/>
      <c r="G68" s="136"/>
      <c r="H68" s="142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ht="11.25" customHeight="1">
      <c r="A69" s="142"/>
      <c r="B69" s="142"/>
      <c r="C69" s="136"/>
      <c r="D69" s="136"/>
      <c r="E69" s="136"/>
      <c r="F69" s="136"/>
      <c r="G69" s="136"/>
      <c r="H69" s="142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ht="11.25" customHeight="1">
      <c r="A70" s="142"/>
      <c r="B70" s="142"/>
      <c r="C70" s="136"/>
      <c r="D70" s="136"/>
      <c r="E70" s="136"/>
      <c r="F70" s="136"/>
      <c r="G70" s="136"/>
      <c r="H70" s="142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ht="11.25" customHeight="1">
      <c r="A71" s="142"/>
      <c r="B71" s="142"/>
      <c r="C71" s="136"/>
      <c r="D71" s="136"/>
      <c r="E71" s="136"/>
      <c r="F71" s="136"/>
      <c r="G71" s="136"/>
      <c r="H71" s="142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ht="11.25" customHeight="1">
      <c r="A72" s="142"/>
      <c r="B72" s="142"/>
      <c r="C72" s="136"/>
      <c r="D72" s="136"/>
      <c r="E72" s="136"/>
      <c r="F72" s="136"/>
      <c r="G72" s="136"/>
      <c r="H72" s="142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ht="11.25" customHeight="1">
      <c r="A73" s="142"/>
      <c r="B73" s="142"/>
      <c r="C73" s="136"/>
      <c r="D73" s="136"/>
      <c r="E73" s="136"/>
      <c r="F73" s="136"/>
      <c r="G73" s="136"/>
      <c r="H73" s="142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ht="11.25" customHeight="1">
      <c r="A74" s="142"/>
      <c r="B74" s="142"/>
      <c r="C74" s="136"/>
      <c r="D74" s="136"/>
      <c r="E74" s="136"/>
      <c r="F74" s="136"/>
      <c r="G74" s="136"/>
      <c r="H74" s="142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ht="11.25" customHeight="1">
      <c r="A75" s="142"/>
      <c r="B75" s="142"/>
      <c r="C75" s="136"/>
      <c r="D75" s="136"/>
      <c r="E75" s="136"/>
      <c r="F75" s="136"/>
      <c r="G75" s="136"/>
      <c r="H75" s="142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ht="11.25" customHeight="1">
      <c r="A76" s="142"/>
      <c r="B76" s="142"/>
      <c r="C76" s="136"/>
      <c r="D76" s="136"/>
      <c r="E76" s="136"/>
      <c r="F76" s="136"/>
      <c r="G76" s="136"/>
      <c r="H76" s="142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ht="11.25" customHeight="1">
      <c r="A77" s="142"/>
      <c r="B77" s="142"/>
      <c r="C77" s="136"/>
      <c r="D77" s="136"/>
      <c r="E77" s="136"/>
      <c r="F77" s="136"/>
      <c r="G77" s="136"/>
      <c r="H77" s="142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  <row r="78" ht="11.25" customHeight="1">
      <c r="A78" s="142"/>
      <c r="B78" s="142"/>
      <c r="C78" s="136"/>
      <c r="D78" s="136"/>
      <c r="E78" s="136"/>
      <c r="F78" s="136"/>
      <c r="G78" s="136"/>
      <c r="H78" s="142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</row>
    <row r="79" ht="11.25" customHeight="1">
      <c r="A79" s="142"/>
      <c r="B79" s="142"/>
      <c r="C79" s="136"/>
      <c r="D79" s="136"/>
      <c r="E79" s="136"/>
      <c r="F79" s="136"/>
      <c r="G79" s="136"/>
      <c r="H79" s="142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</row>
    <row r="80" ht="11.25" customHeight="1">
      <c r="A80" s="142"/>
      <c r="B80" s="142"/>
      <c r="C80" s="136"/>
      <c r="D80" s="136"/>
      <c r="E80" s="136"/>
      <c r="F80" s="136"/>
      <c r="G80" s="136"/>
      <c r="H80" s="142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</row>
    <row r="81" ht="11.25" customHeight="1">
      <c r="A81" s="142"/>
      <c r="B81" s="142"/>
      <c r="C81" s="136"/>
      <c r="D81" s="136"/>
      <c r="E81" s="136"/>
      <c r="F81" s="136"/>
      <c r="G81" s="136"/>
      <c r="H81" s="142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</row>
    <row r="82" ht="11.25" customHeight="1">
      <c r="A82" s="142"/>
      <c r="B82" s="142"/>
      <c r="C82" s="136"/>
      <c r="D82" s="136"/>
      <c r="E82" s="136"/>
      <c r="F82" s="136"/>
      <c r="G82" s="136"/>
      <c r="H82" s="142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</row>
    <row r="83" ht="11.25" customHeight="1">
      <c r="A83" s="142"/>
      <c r="B83" s="142"/>
      <c r="C83" s="136"/>
      <c r="D83" s="136"/>
      <c r="E83" s="136"/>
      <c r="F83" s="136"/>
      <c r="G83" s="136"/>
      <c r="H83" s="142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</row>
    <row r="84" ht="11.25" customHeight="1">
      <c r="A84" s="142"/>
      <c r="B84" s="142"/>
      <c r="C84" s="136"/>
      <c r="D84" s="136"/>
      <c r="E84" s="136"/>
      <c r="F84" s="136"/>
      <c r="G84" s="136"/>
      <c r="H84" s="142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</row>
    <row r="85" ht="11.25" customHeight="1">
      <c r="A85" s="142"/>
      <c r="B85" s="142"/>
      <c r="C85" s="136"/>
      <c r="D85" s="136"/>
      <c r="E85" s="136"/>
      <c r="F85" s="136"/>
      <c r="G85" s="136"/>
      <c r="H85" s="142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</row>
    <row r="86" ht="11.25" customHeight="1">
      <c r="A86" s="142"/>
      <c r="B86" s="142"/>
      <c r="C86" s="136"/>
      <c r="D86" s="136"/>
      <c r="E86" s="136"/>
      <c r="F86" s="136"/>
      <c r="G86" s="136"/>
      <c r="H86" s="142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</row>
    <row r="87" ht="11.25" customHeight="1">
      <c r="A87" s="142"/>
      <c r="B87" s="142"/>
      <c r="C87" s="136"/>
      <c r="D87" s="136"/>
      <c r="E87" s="136"/>
      <c r="F87" s="136"/>
      <c r="G87" s="136"/>
      <c r="H87" s="142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ht="11.25" customHeight="1">
      <c r="A88" s="142"/>
      <c r="B88" s="142"/>
      <c r="C88" s="136"/>
      <c r="D88" s="136"/>
      <c r="E88" s="136"/>
      <c r="F88" s="136"/>
      <c r="G88" s="136"/>
      <c r="H88" s="142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ht="11.25" customHeight="1">
      <c r="A89" s="142"/>
      <c r="B89" s="142"/>
      <c r="C89" s="136"/>
      <c r="D89" s="136"/>
      <c r="E89" s="136"/>
      <c r="F89" s="136"/>
      <c r="G89" s="136"/>
      <c r="H89" s="142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ht="11.25" customHeight="1">
      <c r="A90" s="142"/>
      <c r="B90" s="142"/>
      <c r="C90" s="136"/>
      <c r="D90" s="136"/>
      <c r="E90" s="136"/>
      <c r="F90" s="136"/>
      <c r="G90" s="136"/>
      <c r="H90" s="142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</row>
    <row r="91" ht="11.25" customHeight="1">
      <c r="A91" s="142"/>
      <c r="B91" s="142"/>
      <c r="C91" s="136"/>
      <c r="D91" s="136"/>
      <c r="E91" s="136"/>
      <c r="F91" s="136"/>
      <c r="G91" s="136"/>
      <c r="H91" s="142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</row>
    <row r="92" ht="11.25" customHeight="1">
      <c r="A92" s="142"/>
      <c r="B92" s="142"/>
      <c r="C92" s="136"/>
      <c r="D92" s="136"/>
      <c r="E92" s="136"/>
      <c r="F92" s="136"/>
      <c r="G92" s="136"/>
      <c r="H92" s="142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</row>
    <row r="93" ht="11.25" customHeight="1">
      <c r="A93" s="142"/>
      <c r="B93" s="142"/>
      <c r="C93" s="136"/>
      <c r="D93" s="136"/>
      <c r="E93" s="136"/>
      <c r="F93" s="136"/>
      <c r="G93" s="136"/>
      <c r="H93" s="142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</row>
    <row r="94" ht="11.25" customHeight="1">
      <c r="A94" s="142"/>
      <c r="B94" s="142"/>
      <c r="C94" s="136"/>
      <c r="D94" s="136"/>
      <c r="E94" s="136"/>
      <c r="F94" s="136"/>
      <c r="G94" s="136"/>
      <c r="H94" s="142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ht="11.25" customHeight="1">
      <c r="A95" s="142"/>
      <c r="B95" s="142"/>
      <c r="C95" s="136"/>
      <c r="D95" s="136"/>
      <c r="E95" s="136"/>
      <c r="F95" s="136"/>
      <c r="G95" s="136"/>
      <c r="H95" s="142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ht="11.25" customHeight="1">
      <c r="A96" s="142"/>
      <c r="B96" s="142"/>
      <c r="C96" s="136"/>
      <c r="D96" s="136"/>
      <c r="E96" s="136"/>
      <c r="F96" s="136"/>
      <c r="G96" s="136"/>
      <c r="H96" s="142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ht="11.25" customHeight="1">
      <c r="A97" s="142"/>
      <c r="B97" s="142"/>
      <c r="C97" s="136"/>
      <c r="D97" s="136"/>
      <c r="E97" s="136"/>
      <c r="F97" s="136"/>
      <c r="G97" s="136"/>
      <c r="H97" s="142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ht="11.25" customHeight="1">
      <c r="A98" s="142"/>
      <c r="B98" s="142"/>
      <c r="C98" s="136"/>
      <c r="D98" s="136"/>
      <c r="E98" s="136"/>
      <c r="F98" s="136"/>
      <c r="G98" s="136"/>
      <c r="H98" s="142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ht="11.25" customHeight="1">
      <c r="A99" s="142"/>
      <c r="B99" s="142"/>
      <c r="C99" s="136"/>
      <c r="D99" s="136"/>
      <c r="E99" s="136"/>
      <c r="F99" s="136"/>
      <c r="G99" s="136"/>
      <c r="H99" s="142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</row>
    <row r="100" ht="11.25" customHeight="1">
      <c r="A100" s="142"/>
      <c r="B100" s="142"/>
      <c r="C100" s="136"/>
      <c r="D100" s="136"/>
      <c r="E100" s="136"/>
      <c r="F100" s="136"/>
      <c r="G100" s="136"/>
      <c r="H100" s="142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</row>
    <row r="101" ht="11.25" customHeight="1">
      <c r="A101" s="142"/>
      <c r="B101" s="142"/>
      <c r="C101" s="136"/>
      <c r="D101" s="136"/>
      <c r="E101" s="136"/>
      <c r="F101" s="136"/>
      <c r="G101" s="136"/>
      <c r="H101" s="142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</row>
    <row r="102" ht="11.25" customHeight="1">
      <c r="A102" s="142"/>
      <c r="B102" s="142"/>
      <c r="C102" s="136"/>
      <c r="D102" s="136"/>
      <c r="E102" s="136"/>
      <c r="F102" s="136"/>
      <c r="G102" s="136"/>
      <c r="H102" s="142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</row>
    <row r="103" ht="11.25" customHeight="1">
      <c r="A103" s="142"/>
      <c r="B103" s="142"/>
      <c r="C103" s="136"/>
      <c r="D103" s="136"/>
      <c r="E103" s="136"/>
      <c r="F103" s="136"/>
      <c r="G103" s="136"/>
      <c r="H103" s="142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ht="11.25" customHeight="1">
      <c r="A104" s="142"/>
      <c r="B104" s="142"/>
      <c r="C104" s="136"/>
      <c r="D104" s="136"/>
      <c r="E104" s="136"/>
      <c r="F104" s="136"/>
      <c r="G104" s="136"/>
      <c r="H104" s="142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ht="11.25" customHeight="1">
      <c r="A105" s="142"/>
      <c r="B105" s="142"/>
      <c r="C105" s="136"/>
      <c r="D105" s="136"/>
      <c r="E105" s="136"/>
      <c r="F105" s="136"/>
      <c r="G105" s="136"/>
      <c r="H105" s="142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</row>
    <row r="106" ht="11.25" customHeight="1">
      <c r="A106" s="142"/>
      <c r="B106" s="142"/>
      <c r="C106" s="136"/>
      <c r="D106" s="136"/>
      <c r="E106" s="136"/>
      <c r="F106" s="136"/>
      <c r="G106" s="136"/>
      <c r="H106" s="142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ht="11.25" customHeight="1">
      <c r="A107" s="142"/>
      <c r="B107" s="142"/>
      <c r="C107" s="136"/>
      <c r="D107" s="136"/>
      <c r="E107" s="136"/>
      <c r="F107" s="136"/>
      <c r="G107" s="136"/>
      <c r="H107" s="142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ht="11.25" customHeight="1">
      <c r="A108" s="142"/>
      <c r="B108" s="142"/>
      <c r="C108" s="136"/>
      <c r="D108" s="136"/>
      <c r="E108" s="136"/>
      <c r="F108" s="136"/>
      <c r="G108" s="136"/>
      <c r="H108" s="142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ht="11.25" customHeight="1">
      <c r="A109" s="142"/>
      <c r="B109" s="142"/>
      <c r="C109" s="136"/>
      <c r="D109" s="136"/>
      <c r="E109" s="136"/>
      <c r="F109" s="136"/>
      <c r="G109" s="136"/>
      <c r="H109" s="142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ht="11.25" customHeight="1">
      <c r="A110" s="142"/>
      <c r="B110" s="142"/>
      <c r="C110" s="136"/>
      <c r="D110" s="136"/>
      <c r="E110" s="136"/>
      <c r="F110" s="136"/>
      <c r="G110" s="136"/>
      <c r="H110" s="142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ht="11.25" customHeight="1">
      <c r="A111" s="142"/>
      <c r="B111" s="142"/>
      <c r="C111" s="136"/>
      <c r="D111" s="136"/>
      <c r="E111" s="136"/>
      <c r="F111" s="136"/>
      <c r="G111" s="136"/>
      <c r="H111" s="142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ht="11.25" customHeight="1">
      <c r="A112" s="142"/>
      <c r="B112" s="142"/>
      <c r="C112" s="136"/>
      <c r="D112" s="136"/>
      <c r="E112" s="136"/>
      <c r="F112" s="136"/>
      <c r="G112" s="136"/>
      <c r="H112" s="142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ht="11.25" customHeight="1">
      <c r="A113" s="142"/>
      <c r="B113" s="142"/>
      <c r="C113" s="136"/>
      <c r="D113" s="136"/>
      <c r="E113" s="136"/>
      <c r="F113" s="136"/>
      <c r="G113" s="136"/>
      <c r="H113" s="142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ht="11.25" customHeight="1">
      <c r="A114" s="142"/>
      <c r="B114" s="142"/>
      <c r="C114" s="136"/>
      <c r="D114" s="136"/>
      <c r="E114" s="136"/>
      <c r="F114" s="136"/>
      <c r="G114" s="136"/>
      <c r="H114" s="142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ht="11.25" customHeight="1">
      <c r="A115" s="142"/>
      <c r="B115" s="142"/>
      <c r="C115" s="136"/>
      <c r="D115" s="136"/>
      <c r="E115" s="136"/>
      <c r="F115" s="136"/>
      <c r="G115" s="136"/>
      <c r="H115" s="142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ht="11.25" customHeight="1">
      <c r="A116" s="142"/>
      <c r="B116" s="142"/>
      <c r="C116" s="136"/>
      <c r="D116" s="136"/>
      <c r="E116" s="136"/>
      <c r="F116" s="136"/>
      <c r="G116" s="136"/>
      <c r="H116" s="142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ht="11.25" customHeight="1">
      <c r="A117" s="142"/>
      <c r="B117" s="142"/>
      <c r="C117" s="136"/>
      <c r="D117" s="136"/>
      <c r="E117" s="136"/>
      <c r="F117" s="136"/>
      <c r="G117" s="136"/>
      <c r="H117" s="142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136"/>
    </row>
    <row r="118" ht="11.25" customHeight="1">
      <c r="A118" s="142"/>
      <c r="B118" s="142"/>
      <c r="C118" s="136"/>
      <c r="D118" s="136"/>
      <c r="E118" s="136"/>
      <c r="F118" s="136"/>
      <c r="G118" s="136"/>
      <c r="H118" s="142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136"/>
    </row>
    <row r="119" ht="11.25" customHeight="1">
      <c r="A119" s="142"/>
      <c r="B119" s="142"/>
      <c r="C119" s="136"/>
      <c r="D119" s="136"/>
      <c r="E119" s="136"/>
      <c r="F119" s="136"/>
      <c r="G119" s="136"/>
      <c r="H119" s="142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136"/>
    </row>
    <row r="120" ht="11.25" customHeight="1">
      <c r="A120" s="142"/>
      <c r="B120" s="142"/>
      <c r="C120" s="136"/>
      <c r="D120" s="136"/>
      <c r="E120" s="136"/>
      <c r="F120" s="136"/>
      <c r="G120" s="136"/>
      <c r="H120" s="142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136"/>
    </row>
    <row r="121" ht="11.25" customHeight="1">
      <c r="A121" s="142"/>
      <c r="B121" s="142"/>
      <c r="C121" s="136"/>
      <c r="D121" s="136"/>
      <c r="E121" s="136"/>
      <c r="F121" s="136"/>
      <c r="G121" s="136"/>
      <c r="H121" s="142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136"/>
    </row>
    <row r="122" ht="11.25" customHeight="1">
      <c r="A122" s="142"/>
      <c r="B122" s="142"/>
      <c r="C122" s="136"/>
      <c r="D122" s="136"/>
      <c r="E122" s="136"/>
      <c r="F122" s="136"/>
      <c r="G122" s="136"/>
      <c r="H122" s="142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136"/>
    </row>
    <row r="123" ht="11.25" customHeight="1">
      <c r="A123" s="142"/>
      <c r="B123" s="142"/>
      <c r="C123" s="136"/>
      <c r="D123" s="136"/>
      <c r="E123" s="136"/>
      <c r="F123" s="136"/>
      <c r="G123" s="136"/>
      <c r="H123" s="142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136"/>
    </row>
    <row r="124" ht="11.25" customHeight="1">
      <c r="A124" s="142"/>
      <c r="B124" s="142"/>
      <c r="C124" s="136"/>
      <c r="D124" s="136"/>
      <c r="E124" s="136"/>
      <c r="F124" s="136"/>
      <c r="G124" s="136"/>
      <c r="H124" s="142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136"/>
    </row>
    <row r="125" ht="11.25" customHeight="1">
      <c r="A125" s="142"/>
      <c r="B125" s="142"/>
      <c r="C125" s="136"/>
      <c r="D125" s="136"/>
      <c r="E125" s="136"/>
      <c r="F125" s="136"/>
      <c r="G125" s="136"/>
      <c r="H125" s="142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136"/>
    </row>
    <row r="126" ht="11.25" customHeight="1">
      <c r="A126" s="142"/>
      <c r="B126" s="142"/>
      <c r="C126" s="136"/>
      <c r="D126" s="136"/>
      <c r="E126" s="136"/>
      <c r="F126" s="136"/>
      <c r="G126" s="136"/>
      <c r="H126" s="142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136"/>
    </row>
    <row r="127" ht="11.25" customHeight="1">
      <c r="A127" s="142"/>
      <c r="B127" s="142"/>
      <c r="C127" s="136"/>
      <c r="D127" s="136"/>
      <c r="E127" s="136"/>
      <c r="F127" s="136"/>
      <c r="G127" s="136"/>
      <c r="H127" s="142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136"/>
    </row>
    <row r="128" ht="11.25" customHeight="1">
      <c r="A128" s="142"/>
      <c r="B128" s="142"/>
      <c r="C128" s="136"/>
      <c r="D128" s="136"/>
      <c r="E128" s="136"/>
      <c r="F128" s="136"/>
      <c r="G128" s="136"/>
      <c r="H128" s="142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136"/>
    </row>
    <row r="129" ht="11.25" customHeight="1">
      <c r="A129" s="142"/>
      <c r="B129" s="142"/>
      <c r="C129" s="136"/>
      <c r="D129" s="136"/>
      <c r="E129" s="136"/>
      <c r="F129" s="136"/>
      <c r="G129" s="136"/>
      <c r="H129" s="142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136"/>
    </row>
    <row r="130" ht="11.25" customHeight="1">
      <c r="A130" s="142"/>
      <c r="B130" s="142"/>
      <c r="C130" s="136"/>
      <c r="D130" s="136"/>
      <c r="E130" s="136"/>
      <c r="F130" s="136"/>
      <c r="G130" s="136"/>
      <c r="H130" s="142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136"/>
    </row>
    <row r="131" ht="11.25" customHeight="1">
      <c r="A131" s="142"/>
      <c r="B131" s="142"/>
      <c r="C131" s="136"/>
      <c r="D131" s="136"/>
      <c r="E131" s="136"/>
      <c r="F131" s="136"/>
      <c r="G131" s="136"/>
      <c r="H131" s="142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136"/>
    </row>
    <row r="132" ht="11.25" customHeight="1">
      <c r="A132" s="142"/>
      <c r="B132" s="142"/>
      <c r="C132" s="136"/>
      <c r="D132" s="136"/>
      <c r="E132" s="136"/>
      <c r="F132" s="136"/>
      <c r="G132" s="136"/>
      <c r="H132" s="142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136"/>
    </row>
    <row r="133" ht="11.25" customHeight="1">
      <c r="A133" s="142"/>
      <c r="B133" s="142"/>
      <c r="C133" s="136"/>
      <c r="D133" s="136"/>
      <c r="E133" s="136"/>
      <c r="F133" s="136"/>
      <c r="G133" s="136"/>
      <c r="H133" s="142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</row>
    <row r="134" ht="11.25" customHeight="1">
      <c r="A134" s="142"/>
      <c r="B134" s="142"/>
      <c r="C134" s="136"/>
      <c r="D134" s="136"/>
      <c r="E134" s="136"/>
      <c r="F134" s="136"/>
      <c r="G134" s="136"/>
      <c r="H134" s="142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136"/>
    </row>
    <row r="135" ht="11.25" customHeight="1">
      <c r="A135" s="142"/>
      <c r="B135" s="142"/>
      <c r="C135" s="136"/>
      <c r="D135" s="136"/>
      <c r="E135" s="136"/>
      <c r="F135" s="136"/>
      <c r="G135" s="136"/>
      <c r="H135" s="142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136"/>
    </row>
    <row r="136" ht="11.25" customHeight="1">
      <c r="A136" s="142"/>
      <c r="B136" s="142"/>
      <c r="C136" s="136"/>
      <c r="D136" s="136"/>
      <c r="E136" s="136"/>
      <c r="F136" s="136"/>
      <c r="G136" s="136"/>
      <c r="H136" s="142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136"/>
    </row>
    <row r="137" ht="11.25" customHeight="1">
      <c r="A137" s="142"/>
      <c r="B137" s="142"/>
      <c r="C137" s="136"/>
      <c r="D137" s="136"/>
      <c r="E137" s="136"/>
      <c r="F137" s="136"/>
      <c r="G137" s="136"/>
      <c r="H137" s="142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</row>
    <row r="138" ht="11.25" customHeight="1">
      <c r="A138" s="142"/>
      <c r="B138" s="142"/>
      <c r="C138" s="136"/>
      <c r="D138" s="136"/>
      <c r="E138" s="136"/>
      <c r="F138" s="136"/>
      <c r="G138" s="136"/>
      <c r="H138" s="142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</row>
    <row r="139" ht="11.25" customHeight="1">
      <c r="A139" s="142"/>
      <c r="B139" s="142"/>
      <c r="C139" s="136"/>
      <c r="D139" s="136"/>
      <c r="E139" s="136"/>
      <c r="F139" s="136"/>
      <c r="G139" s="136"/>
      <c r="H139" s="142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</row>
    <row r="140" ht="11.25" customHeight="1">
      <c r="A140" s="142"/>
      <c r="B140" s="142"/>
      <c r="C140" s="136"/>
      <c r="D140" s="136"/>
      <c r="E140" s="136"/>
      <c r="F140" s="136"/>
      <c r="G140" s="136"/>
      <c r="H140" s="142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</row>
    <row r="141" ht="11.25" customHeight="1">
      <c r="A141" s="142"/>
      <c r="B141" s="142"/>
      <c r="C141" s="136"/>
      <c r="D141" s="136"/>
      <c r="E141" s="136"/>
      <c r="F141" s="136"/>
      <c r="G141" s="136"/>
      <c r="H141" s="142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</row>
    <row r="142" ht="11.25" customHeight="1">
      <c r="A142" s="142"/>
      <c r="B142" s="142"/>
      <c r="C142" s="136"/>
      <c r="D142" s="136"/>
      <c r="E142" s="136"/>
      <c r="F142" s="136"/>
      <c r="G142" s="136"/>
      <c r="H142" s="142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</row>
    <row r="143" ht="11.25" customHeight="1">
      <c r="A143" s="142"/>
      <c r="B143" s="142"/>
      <c r="C143" s="136"/>
      <c r="D143" s="136"/>
      <c r="E143" s="136"/>
      <c r="F143" s="136"/>
      <c r="G143" s="136"/>
      <c r="H143" s="142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</row>
    <row r="144" ht="11.25" customHeight="1">
      <c r="A144" s="142"/>
      <c r="B144" s="142"/>
      <c r="C144" s="136"/>
      <c r="D144" s="136"/>
      <c r="E144" s="136"/>
      <c r="F144" s="136"/>
      <c r="G144" s="136"/>
      <c r="H144" s="142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</row>
    <row r="145" ht="11.25" customHeight="1">
      <c r="A145" s="142"/>
      <c r="B145" s="142"/>
      <c r="C145" s="136"/>
      <c r="D145" s="136"/>
      <c r="E145" s="136"/>
      <c r="F145" s="136"/>
      <c r="G145" s="136"/>
      <c r="H145" s="142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</row>
    <row r="146" ht="11.25" customHeight="1">
      <c r="A146" s="142"/>
      <c r="B146" s="142"/>
      <c r="C146" s="136"/>
      <c r="D146" s="136"/>
      <c r="E146" s="136"/>
      <c r="F146" s="136"/>
      <c r="G146" s="136"/>
      <c r="H146" s="142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</row>
    <row r="147" ht="11.25" customHeight="1">
      <c r="A147" s="142"/>
      <c r="B147" s="142"/>
      <c r="C147" s="136"/>
      <c r="D147" s="136"/>
      <c r="E147" s="136"/>
      <c r="F147" s="136"/>
      <c r="G147" s="136"/>
      <c r="H147" s="142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</row>
    <row r="148" ht="11.25" customHeight="1">
      <c r="A148" s="142"/>
      <c r="B148" s="142"/>
      <c r="C148" s="136"/>
      <c r="D148" s="136"/>
      <c r="E148" s="136"/>
      <c r="F148" s="136"/>
      <c r="G148" s="136"/>
      <c r="H148" s="142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136"/>
    </row>
    <row r="149" ht="11.25" customHeight="1">
      <c r="A149" s="142"/>
      <c r="B149" s="142"/>
      <c r="C149" s="136"/>
      <c r="D149" s="136"/>
      <c r="E149" s="136"/>
      <c r="F149" s="136"/>
      <c r="G149" s="136"/>
      <c r="H149" s="142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136"/>
    </row>
    <row r="150" ht="11.25" customHeight="1">
      <c r="A150" s="142"/>
      <c r="B150" s="142"/>
      <c r="C150" s="136"/>
      <c r="D150" s="136"/>
      <c r="E150" s="136"/>
      <c r="F150" s="136"/>
      <c r="G150" s="136"/>
      <c r="H150" s="142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136"/>
    </row>
    <row r="151" ht="11.25" customHeight="1">
      <c r="A151" s="142"/>
      <c r="B151" s="142"/>
      <c r="C151" s="136"/>
      <c r="D151" s="136"/>
      <c r="E151" s="136"/>
      <c r="F151" s="136"/>
      <c r="G151" s="136"/>
      <c r="H151" s="142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136"/>
    </row>
    <row r="152" ht="11.25" customHeight="1">
      <c r="A152" s="142"/>
      <c r="B152" s="142"/>
      <c r="C152" s="136"/>
      <c r="D152" s="136"/>
      <c r="E152" s="136"/>
      <c r="F152" s="136"/>
      <c r="G152" s="136"/>
      <c r="H152" s="142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136"/>
    </row>
    <row r="153" ht="11.25" customHeight="1">
      <c r="A153" s="142"/>
      <c r="B153" s="142"/>
      <c r="C153" s="136"/>
      <c r="D153" s="136"/>
      <c r="E153" s="136"/>
      <c r="F153" s="136"/>
      <c r="G153" s="136"/>
      <c r="H153" s="142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136"/>
    </row>
    <row r="154" ht="11.25" customHeight="1">
      <c r="A154" s="142"/>
      <c r="B154" s="142"/>
      <c r="C154" s="136"/>
      <c r="D154" s="136"/>
      <c r="E154" s="136"/>
      <c r="F154" s="136"/>
      <c r="G154" s="136"/>
      <c r="H154" s="142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136"/>
    </row>
    <row r="155" ht="11.25" customHeight="1">
      <c r="A155" s="142"/>
      <c r="B155" s="142"/>
      <c r="C155" s="136"/>
      <c r="D155" s="136"/>
      <c r="E155" s="136"/>
      <c r="F155" s="136"/>
      <c r="G155" s="136"/>
      <c r="H155" s="142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136"/>
    </row>
    <row r="156" ht="11.25" customHeight="1">
      <c r="A156" s="142"/>
      <c r="B156" s="142"/>
      <c r="C156" s="136"/>
      <c r="D156" s="136"/>
      <c r="E156" s="136"/>
      <c r="F156" s="136"/>
      <c r="G156" s="136"/>
      <c r="H156" s="142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136"/>
    </row>
    <row r="157" ht="11.25" customHeight="1">
      <c r="A157" s="142"/>
      <c r="B157" s="142"/>
      <c r="C157" s="136"/>
      <c r="D157" s="136"/>
      <c r="E157" s="136"/>
      <c r="F157" s="136"/>
      <c r="G157" s="136"/>
      <c r="H157" s="142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136"/>
    </row>
    <row r="158" ht="11.25" customHeight="1">
      <c r="A158" s="142"/>
      <c r="B158" s="142"/>
      <c r="C158" s="136"/>
      <c r="D158" s="136"/>
      <c r="E158" s="136"/>
      <c r="F158" s="136"/>
      <c r="G158" s="136"/>
      <c r="H158" s="142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136"/>
    </row>
    <row r="159" ht="11.25" customHeight="1">
      <c r="A159" s="142"/>
      <c r="B159" s="142"/>
      <c r="C159" s="136"/>
      <c r="D159" s="136"/>
      <c r="E159" s="136"/>
      <c r="F159" s="136"/>
      <c r="G159" s="136"/>
      <c r="H159" s="142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136"/>
    </row>
    <row r="160" ht="11.25" customHeight="1">
      <c r="A160" s="142"/>
      <c r="B160" s="142"/>
      <c r="C160" s="136"/>
      <c r="D160" s="136"/>
      <c r="E160" s="136"/>
      <c r="F160" s="136"/>
      <c r="G160" s="136"/>
      <c r="H160" s="142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136"/>
    </row>
    <row r="161" ht="11.25" customHeight="1">
      <c r="A161" s="142"/>
      <c r="B161" s="142"/>
      <c r="C161" s="136"/>
      <c r="D161" s="136"/>
      <c r="E161" s="136"/>
      <c r="F161" s="136"/>
      <c r="G161" s="136"/>
      <c r="H161" s="142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136"/>
    </row>
    <row r="162" ht="11.25" customHeight="1">
      <c r="A162" s="142"/>
      <c r="B162" s="142"/>
      <c r="C162" s="136"/>
      <c r="D162" s="136"/>
      <c r="E162" s="136"/>
      <c r="F162" s="136"/>
      <c r="G162" s="136"/>
      <c r="H162" s="142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136"/>
    </row>
    <row r="163" ht="11.25" customHeight="1">
      <c r="A163" s="142"/>
      <c r="B163" s="142"/>
      <c r="C163" s="136"/>
      <c r="D163" s="136"/>
      <c r="E163" s="136"/>
      <c r="F163" s="136"/>
      <c r="G163" s="136"/>
      <c r="H163" s="142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136"/>
    </row>
    <row r="164" ht="11.25" customHeight="1">
      <c r="A164" s="142"/>
      <c r="B164" s="142"/>
      <c r="C164" s="136"/>
      <c r="D164" s="136"/>
      <c r="E164" s="136"/>
      <c r="F164" s="136"/>
      <c r="G164" s="136"/>
      <c r="H164" s="142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136"/>
    </row>
    <row r="165" ht="11.25" customHeight="1">
      <c r="A165" s="142"/>
      <c r="B165" s="142"/>
      <c r="C165" s="136"/>
      <c r="D165" s="136"/>
      <c r="E165" s="136"/>
      <c r="F165" s="136"/>
      <c r="G165" s="136"/>
      <c r="H165" s="142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136"/>
    </row>
    <row r="166" ht="11.25" customHeight="1">
      <c r="A166" s="142"/>
      <c r="B166" s="142"/>
      <c r="C166" s="136"/>
      <c r="D166" s="136"/>
      <c r="E166" s="136"/>
      <c r="F166" s="136"/>
      <c r="G166" s="136"/>
      <c r="H166" s="142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136"/>
    </row>
    <row r="167" ht="11.25" customHeight="1">
      <c r="A167" s="142"/>
      <c r="B167" s="142"/>
      <c r="C167" s="136"/>
      <c r="D167" s="136"/>
      <c r="E167" s="136"/>
      <c r="F167" s="136"/>
      <c r="G167" s="136"/>
      <c r="H167" s="142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136"/>
    </row>
    <row r="168" ht="11.25" customHeight="1">
      <c r="A168" s="142"/>
      <c r="B168" s="142"/>
      <c r="C168" s="136"/>
      <c r="D168" s="136"/>
      <c r="E168" s="136"/>
      <c r="F168" s="136"/>
      <c r="G168" s="136"/>
      <c r="H168" s="142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</row>
    <row r="169" ht="11.25" customHeight="1">
      <c r="A169" s="142"/>
      <c r="B169" s="142"/>
      <c r="C169" s="136"/>
      <c r="D169" s="136"/>
      <c r="E169" s="136"/>
      <c r="F169" s="136"/>
      <c r="G169" s="136"/>
      <c r="H169" s="142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</row>
    <row r="170" ht="11.25" customHeight="1">
      <c r="A170" s="142"/>
      <c r="B170" s="142"/>
      <c r="C170" s="136"/>
      <c r="D170" s="136"/>
      <c r="E170" s="136"/>
      <c r="F170" s="136"/>
      <c r="G170" s="136"/>
      <c r="H170" s="142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</row>
    <row r="171" ht="11.25" customHeight="1">
      <c r="A171" s="142"/>
      <c r="B171" s="142"/>
      <c r="C171" s="136"/>
      <c r="D171" s="136"/>
      <c r="E171" s="136"/>
      <c r="F171" s="136"/>
      <c r="G171" s="136"/>
      <c r="H171" s="142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</row>
    <row r="172" ht="11.25" customHeight="1">
      <c r="A172" s="142"/>
      <c r="B172" s="142"/>
      <c r="C172" s="136"/>
      <c r="D172" s="136"/>
      <c r="E172" s="136"/>
      <c r="F172" s="136"/>
      <c r="G172" s="136"/>
      <c r="H172" s="142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</row>
    <row r="173" ht="11.25" customHeight="1">
      <c r="A173" s="142"/>
      <c r="B173" s="142"/>
      <c r="C173" s="136"/>
      <c r="D173" s="136"/>
      <c r="E173" s="136"/>
      <c r="F173" s="136"/>
      <c r="G173" s="136"/>
      <c r="H173" s="142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</row>
    <row r="174" ht="11.25" customHeight="1">
      <c r="A174" s="142"/>
      <c r="B174" s="142"/>
      <c r="C174" s="136"/>
      <c r="D174" s="136"/>
      <c r="E174" s="136"/>
      <c r="F174" s="136"/>
      <c r="G174" s="136"/>
      <c r="H174" s="142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</row>
    <row r="175" ht="11.25" customHeight="1">
      <c r="A175" s="142"/>
      <c r="B175" s="142"/>
      <c r="C175" s="136"/>
      <c r="D175" s="136"/>
      <c r="E175" s="136"/>
      <c r="F175" s="136"/>
      <c r="G175" s="136"/>
      <c r="H175" s="142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</row>
    <row r="176" ht="11.25" customHeight="1">
      <c r="A176" s="142"/>
      <c r="B176" s="142"/>
      <c r="C176" s="136"/>
      <c r="D176" s="136"/>
      <c r="E176" s="136"/>
      <c r="F176" s="136"/>
      <c r="G176" s="136"/>
      <c r="H176" s="142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</row>
    <row r="177" ht="11.25" customHeight="1">
      <c r="A177" s="142"/>
      <c r="B177" s="142"/>
      <c r="C177" s="136"/>
      <c r="D177" s="136"/>
      <c r="E177" s="136"/>
      <c r="F177" s="136"/>
      <c r="G177" s="136"/>
      <c r="H177" s="142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</row>
    <row r="178" ht="11.25" customHeight="1">
      <c r="A178" s="142"/>
      <c r="B178" s="142"/>
      <c r="C178" s="136"/>
      <c r="D178" s="136"/>
      <c r="E178" s="136"/>
      <c r="F178" s="136"/>
      <c r="G178" s="136"/>
      <c r="H178" s="142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</row>
    <row r="179" ht="11.25" customHeight="1">
      <c r="A179" s="142"/>
      <c r="B179" s="142"/>
      <c r="C179" s="136"/>
      <c r="D179" s="136"/>
      <c r="E179" s="136"/>
      <c r="F179" s="136"/>
      <c r="G179" s="136"/>
      <c r="H179" s="142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</row>
    <row r="180" ht="11.25" customHeight="1">
      <c r="A180" s="142"/>
      <c r="B180" s="142"/>
      <c r="C180" s="136"/>
      <c r="D180" s="136"/>
      <c r="E180" s="136"/>
      <c r="F180" s="136"/>
      <c r="G180" s="136"/>
      <c r="H180" s="142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</row>
    <row r="181" ht="11.25" customHeight="1">
      <c r="A181" s="142"/>
      <c r="B181" s="142"/>
      <c r="C181" s="136"/>
      <c r="D181" s="136"/>
      <c r="E181" s="136"/>
      <c r="F181" s="136"/>
      <c r="G181" s="136"/>
      <c r="H181" s="142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</row>
    <row r="182" ht="11.25" customHeight="1">
      <c r="A182" s="142"/>
      <c r="B182" s="142"/>
      <c r="C182" s="136"/>
      <c r="D182" s="136"/>
      <c r="E182" s="136"/>
      <c r="F182" s="136"/>
      <c r="G182" s="136"/>
      <c r="H182" s="142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</row>
    <row r="183" ht="11.25" customHeight="1">
      <c r="A183" s="142"/>
      <c r="B183" s="142"/>
      <c r="C183" s="136"/>
      <c r="D183" s="136"/>
      <c r="E183" s="136"/>
      <c r="F183" s="136"/>
      <c r="G183" s="136"/>
      <c r="H183" s="142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</row>
    <row r="184" ht="11.25" customHeight="1">
      <c r="A184" s="142"/>
      <c r="B184" s="142"/>
      <c r="C184" s="136"/>
      <c r="D184" s="136"/>
      <c r="E184" s="136"/>
      <c r="F184" s="136"/>
      <c r="G184" s="136"/>
      <c r="H184" s="142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</row>
    <row r="185" ht="11.25" customHeight="1">
      <c r="A185" s="142"/>
      <c r="B185" s="142"/>
      <c r="C185" s="136"/>
      <c r="D185" s="136"/>
      <c r="E185" s="136"/>
      <c r="F185" s="136"/>
      <c r="G185" s="136"/>
      <c r="H185" s="142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</row>
    <row r="186" ht="11.25" customHeight="1">
      <c r="A186" s="142"/>
      <c r="B186" s="142"/>
      <c r="C186" s="136"/>
      <c r="D186" s="136"/>
      <c r="E186" s="136"/>
      <c r="F186" s="136"/>
      <c r="G186" s="136"/>
      <c r="H186" s="142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</row>
    <row r="187" ht="11.25" customHeight="1">
      <c r="A187" s="142"/>
      <c r="B187" s="142"/>
      <c r="C187" s="136"/>
      <c r="D187" s="136"/>
      <c r="E187" s="136"/>
      <c r="F187" s="136"/>
      <c r="G187" s="136"/>
      <c r="H187" s="142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</row>
    <row r="188" ht="11.25" customHeight="1">
      <c r="A188" s="142"/>
      <c r="B188" s="142"/>
      <c r="C188" s="136"/>
      <c r="D188" s="136"/>
      <c r="E188" s="136"/>
      <c r="F188" s="136"/>
      <c r="G188" s="136"/>
      <c r="H188" s="142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</row>
    <row r="189" ht="11.25" customHeight="1">
      <c r="A189" s="142"/>
      <c r="B189" s="142"/>
      <c r="C189" s="136"/>
      <c r="D189" s="136"/>
      <c r="E189" s="136"/>
      <c r="F189" s="136"/>
      <c r="G189" s="136"/>
      <c r="H189" s="142"/>
      <c r="I189" s="136"/>
      <c r="J189" s="136"/>
      <c r="K189" s="136"/>
      <c r="L189" s="136"/>
      <c r="M189" s="136"/>
      <c r="N189" s="136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</row>
    <row r="190" ht="11.25" customHeight="1">
      <c r="A190" s="142"/>
      <c r="B190" s="142"/>
      <c r="C190" s="136"/>
      <c r="D190" s="136"/>
      <c r="E190" s="136"/>
      <c r="F190" s="136"/>
      <c r="G190" s="136"/>
      <c r="H190" s="142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</row>
    <row r="191" ht="11.25" customHeight="1">
      <c r="A191" s="142"/>
      <c r="B191" s="142"/>
      <c r="C191" s="136"/>
      <c r="D191" s="136"/>
      <c r="E191" s="136"/>
      <c r="F191" s="136"/>
      <c r="G191" s="136"/>
      <c r="H191" s="142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</row>
    <row r="192" ht="11.25" customHeight="1">
      <c r="A192" s="142"/>
      <c r="B192" s="142"/>
      <c r="C192" s="136"/>
      <c r="D192" s="136"/>
      <c r="E192" s="136"/>
      <c r="F192" s="136"/>
      <c r="G192" s="136"/>
      <c r="H192" s="142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</row>
    <row r="193" ht="11.25" customHeight="1">
      <c r="A193" s="142"/>
      <c r="B193" s="142"/>
      <c r="C193" s="136"/>
      <c r="D193" s="136"/>
      <c r="E193" s="136"/>
      <c r="F193" s="136"/>
      <c r="G193" s="136"/>
      <c r="H193" s="142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</row>
    <row r="194" ht="11.25" customHeight="1">
      <c r="A194" s="142"/>
      <c r="B194" s="142"/>
      <c r="C194" s="136"/>
      <c r="D194" s="136"/>
      <c r="E194" s="136"/>
      <c r="F194" s="136"/>
      <c r="G194" s="136"/>
      <c r="H194" s="142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</row>
    <row r="195" ht="11.25" customHeight="1">
      <c r="A195" s="142"/>
      <c r="B195" s="142"/>
      <c r="C195" s="136"/>
      <c r="D195" s="136"/>
      <c r="E195" s="136"/>
      <c r="F195" s="136"/>
      <c r="G195" s="136"/>
      <c r="H195" s="142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</row>
    <row r="196" ht="11.25" customHeight="1">
      <c r="A196" s="142"/>
      <c r="B196" s="142"/>
      <c r="C196" s="136"/>
      <c r="D196" s="136"/>
      <c r="E196" s="136"/>
      <c r="F196" s="136"/>
      <c r="G196" s="136"/>
      <c r="H196" s="142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</row>
    <row r="197" ht="11.25" customHeight="1">
      <c r="A197" s="142"/>
      <c r="B197" s="142"/>
      <c r="C197" s="136"/>
      <c r="D197" s="136"/>
      <c r="E197" s="136"/>
      <c r="F197" s="136"/>
      <c r="G197" s="136"/>
      <c r="H197" s="142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</row>
    <row r="198" ht="11.25" customHeight="1">
      <c r="A198" s="142"/>
      <c r="B198" s="142"/>
      <c r="C198" s="136"/>
      <c r="D198" s="136"/>
      <c r="E198" s="136"/>
      <c r="F198" s="136"/>
      <c r="G198" s="136"/>
      <c r="H198" s="142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</row>
    <row r="199" ht="11.25" customHeight="1">
      <c r="A199" s="142"/>
      <c r="B199" s="142"/>
      <c r="C199" s="136"/>
      <c r="D199" s="136"/>
      <c r="E199" s="136"/>
      <c r="F199" s="136"/>
      <c r="G199" s="136"/>
      <c r="H199" s="142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</row>
    <row r="200" ht="11.25" customHeight="1">
      <c r="A200" s="142"/>
      <c r="B200" s="142"/>
      <c r="C200" s="136"/>
      <c r="D200" s="136"/>
      <c r="E200" s="136"/>
      <c r="F200" s="136"/>
      <c r="G200" s="136"/>
      <c r="H200" s="142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</row>
    <row r="201" ht="11.25" customHeight="1">
      <c r="A201" s="142"/>
      <c r="B201" s="142"/>
      <c r="C201" s="136"/>
      <c r="D201" s="136"/>
      <c r="E201" s="136"/>
      <c r="F201" s="136"/>
      <c r="G201" s="136"/>
      <c r="H201" s="142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</row>
    <row r="202" ht="11.25" customHeight="1">
      <c r="A202" s="142"/>
      <c r="B202" s="142"/>
      <c r="C202" s="136"/>
      <c r="D202" s="136"/>
      <c r="E202" s="136"/>
      <c r="F202" s="136"/>
      <c r="G202" s="136"/>
      <c r="H202" s="142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</row>
    <row r="203" ht="11.25" customHeight="1">
      <c r="A203" s="142"/>
      <c r="B203" s="142"/>
      <c r="C203" s="136"/>
      <c r="D203" s="136"/>
      <c r="E203" s="136"/>
      <c r="F203" s="136"/>
      <c r="G203" s="136"/>
      <c r="H203" s="142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</row>
    <row r="204" ht="11.25" customHeight="1">
      <c r="A204" s="142"/>
      <c r="B204" s="142"/>
      <c r="C204" s="136"/>
      <c r="D204" s="136"/>
      <c r="E204" s="136"/>
      <c r="F204" s="136"/>
      <c r="G204" s="136"/>
      <c r="H204" s="142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</row>
    <row r="205" ht="11.25" customHeight="1">
      <c r="A205" s="142"/>
      <c r="B205" s="142"/>
      <c r="C205" s="136"/>
      <c r="D205" s="136"/>
      <c r="E205" s="136"/>
      <c r="F205" s="136"/>
      <c r="G205" s="136"/>
      <c r="H205" s="142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</row>
    <row r="206" ht="11.25" customHeight="1">
      <c r="A206" s="142"/>
      <c r="B206" s="142"/>
      <c r="C206" s="136"/>
      <c r="D206" s="136"/>
      <c r="E206" s="136"/>
      <c r="F206" s="136"/>
      <c r="G206" s="136"/>
      <c r="H206" s="142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</row>
    <row r="207" ht="11.25" customHeight="1">
      <c r="A207" s="142"/>
      <c r="B207" s="142"/>
      <c r="C207" s="136"/>
      <c r="D207" s="136"/>
      <c r="E207" s="136"/>
      <c r="F207" s="136"/>
      <c r="G207" s="136"/>
      <c r="H207" s="142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</row>
    <row r="208" ht="11.25" customHeight="1">
      <c r="A208" s="142"/>
      <c r="B208" s="142"/>
      <c r="C208" s="136"/>
      <c r="D208" s="136"/>
      <c r="E208" s="136"/>
      <c r="F208" s="136"/>
      <c r="G208" s="136"/>
      <c r="H208" s="142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</row>
    <row r="209" ht="11.25" customHeight="1">
      <c r="A209" s="142"/>
      <c r="B209" s="142"/>
      <c r="C209" s="136"/>
      <c r="D209" s="136"/>
      <c r="E209" s="136"/>
      <c r="F209" s="136"/>
      <c r="G209" s="136"/>
      <c r="H209" s="142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</row>
    <row r="210" ht="11.25" customHeight="1">
      <c r="A210" s="142"/>
      <c r="B210" s="142"/>
      <c r="C210" s="136"/>
      <c r="D210" s="136"/>
      <c r="E210" s="136"/>
      <c r="F210" s="136"/>
      <c r="G210" s="136"/>
      <c r="H210" s="142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</row>
    <row r="211" ht="11.25" customHeight="1">
      <c r="A211" s="142"/>
      <c r="B211" s="142"/>
      <c r="C211" s="136"/>
      <c r="D211" s="136"/>
      <c r="E211" s="136"/>
      <c r="F211" s="136"/>
      <c r="G211" s="136"/>
      <c r="H211" s="142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</row>
    <row r="212" ht="11.25" customHeight="1">
      <c r="A212" s="142"/>
      <c r="B212" s="142"/>
      <c r="C212" s="136"/>
      <c r="D212" s="136"/>
      <c r="E212" s="136"/>
      <c r="F212" s="136"/>
      <c r="G212" s="136"/>
      <c r="H212" s="142"/>
      <c r="I212" s="136"/>
      <c r="J212" s="136"/>
      <c r="K212" s="136"/>
      <c r="L212" s="136"/>
      <c r="M212" s="136"/>
      <c r="N212" s="136"/>
      <c r="O212" s="136"/>
      <c r="P212" s="136"/>
      <c r="Q212" s="136"/>
      <c r="R212" s="136"/>
      <c r="S212" s="136"/>
      <c r="T212" s="136"/>
      <c r="U212" s="136"/>
      <c r="V212" s="136"/>
      <c r="W212" s="136"/>
      <c r="X212" s="136"/>
      <c r="Y212" s="136"/>
      <c r="Z212" s="136"/>
    </row>
    <row r="213" ht="11.25" customHeight="1">
      <c r="A213" s="142"/>
      <c r="B213" s="142"/>
      <c r="C213" s="136"/>
      <c r="D213" s="136"/>
      <c r="E213" s="136"/>
      <c r="F213" s="136"/>
      <c r="G213" s="136"/>
      <c r="H213" s="142"/>
      <c r="I213" s="136"/>
      <c r="J213" s="136"/>
      <c r="K213" s="136"/>
      <c r="L213" s="136"/>
      <c r="M213" s="136"/>
      <c r="N213" s="136"/>
      <c r="O213" s="136"/>
      <c r="P213" s="136"/>
      <c r="Q213" s="136"/>
      <c r="R213" s="136"/>
      <c r="S213" s="136"/>
      <c r="T213" s="136"/>
      <c r="U213" s="136"/>
      <c r="V213" s="136"/>
      <c r="W213" s="136"/>
      <c r="X213" s="136"/>
      <c r="Y213" s="136"/>
      <c r="Z213" s="136"/>
    </row>
    <row r="214" ht="11.25" customHeight="1">
      <c r="A214" s="142"/>
      <c r="B214" s="142"/>
      <c r="C214" s="136"/>
      <c r="D214" s="136"/>
      <c r="E214" s="136"/>
      <c r="F214" s="136"/>
      <c r="G214" s="136"/>
      <c r="H214" s="142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36"/>
      <c r="U214" s="136"/>
      <c r="V214" s="136"/>
      <c r="W214" s="136"/>
      <c r="X214" s="136"/>
      <c r="Y214" s="136"/>
      <c r="Z214" s="136"/>
    </row>
    <row r="215" ht="11.25" customHeight="1">
      <c r="A215" s="142"/>
      <c r="B215" s="142"/>
      <c r="C215" s="136"/>
      <c r="D215" s="136"/>
      <c r="E215" s="136"/>
      <c r="F215" s="136"/>
      <c r="G215" s="136"/>
      <c r="H215" s="142"/>
      <c r="I215" s="136"/>
      <c r="J215" s="136"/>
      <c r="K215" s="136"/>
      <c r="L215" s="136"/>
      <c r="M215" s="136"/>
      <c r="N215" s="136"/>
      <c r="O215" s="136"/>
      <c r="P215" s="136"/>
      <c r="Q215" s="136"/>
      <c r="R215" s="136"/>
      <c r="S215" s="136"/>
      <c r="T215" s="136"/>
      <c r="U215" s="136"/>
      <c r="V215" s="136"/>
      <c r="W215" s="136"/>
      <c r="X215" s="136"/>
      <c r="Y215" s="136"/>
      <c r="Z215" s="136"/>
    </row>
    <row r="216" ht="11.25" customHeight="1">
      <c r="A216" s="142"/>
      <c r="B216" s="142"/>
      <c r="C216" s="136"/>
      <c r="D216" s="136"/>
      <c r="E216" s="136"/>
      <c r="F216" s="136"/>
      <c r="G216" s="136"/>
      <c r="H216" s="142"/>
      <c r="I216" s="136"/>
      <c r="J216" s="136"/>
      <c r="K216" s="136"/>
      <c r="L216" s="136"/>
      <c r="M216" s="136"/>
      <c r="N216" s="136"/>
      <c r="O216" s="136"/>
      <c r="P216" s="136"/>
      <c r="Q216" s="136"/>
      <c r="R216" s="136"/>
      <c r="S216" s="136"/>
      <c r="T216" s="136"/>
      <c r="U216" s="136"/>
      <c r="V216" s="136"/>
      <c r="W216" s="136"/>
      <c r="X216" s="136"/>
      <c r="Y216" s="136"/>
      <c r="Z216" s="136"/>
    </row>
    <row r="217" ht="11.25" customHeight="1">
      <c r="A217" s="142"/>
      <c r="B217" s="142"/>
      <c r="C217" s="136"/>
      <c r="D217" s="136"/>
      <c r="E217" s="136"/>
      <c r="F217" s="136"/>
      <c r="G217" s="136"/>
      <c r="H217" s="142"/>
      <c r="I217" s="136"/>
      <c r="J217" s="136"/>
      <c r="K217" s="136"/>
      <c r="L217" s="136"/>
      <c r="M217" s="136"/>
      <c r="N217" s="136"/>
      <c r="O217" s="136"/>
      <c r="P217" s="136"/>
      <c r="Q217" s="136"/>
      <c r="R217" s="136"/>
      <c r="S217" s="136"/>
      <c r="T217" s="136"/>
      <c r="U217" s="136"/>
      <c r="V217" s="136"/>
      <c r="W217" s="136"/>
      <c r="X217" s="136"/>
      <c r="Y217" s="136"/>
      <c r="Z217" s="136"/>
    </row>
    <row r="218" ht="11.25" customHeight="1">
      <c r="A218" s="142"/>
      <c r="B218" s="142"/>
      <c r="C218" s="136"/>
      <c r="D218" s="136"/>
      <c r="E218" s="136"/>
      <c r="F218" s="136"/>
      <c r="G218" s="136"/>
      <c r="H218" s="142"/>
      <c r="I218" s="136"/>
      <c r="J218" s="136"/>
      <c r="K218" s="136"/>
      <c r="L218" s="136"/>
      <c r="M218" s="136"/>
      <c r="N218" s="136"/>
      <c r="O218" s="136"/>
      <c r="P218" s="136"/>
      <c r="Q218" s="136"/>
      <c r="R218" s="136"/>
      <c r="S218" s="136"/>
      <c r="T218" s="136"/>
      <c r="U218" s="136"/>
      <c r="V218" s="136"/>
      <c r="W218" s="136"/>
      <c r="X218" s="136"/>
      <c r="Y218" s="136"/>
      <c r="Z218" s="136"/>
    </row>
    <row r="219" ht="11.25" customHeight="1">
      <c r="A219" s="142"/>
      <c r="B219" s="142"/>
      <c r="C219" s="136"/>
      <c r="D219" s="136"/>
      <c r="E219" s="136"/>
      <c r="F219" s="136"/>
      <c r="G219" s="136"/>
      <c r="H219" s="142"/>
      <c r="I219" s="136"/>
      <c r="J219" s="136"/>
      <c r="K219" s="136"/>
      <c r="L219" s="136"/>
      <c r="M219" s="136"/>
      <c r="N219" s="136"/>
      <c r="O219" s="136"/>
      <c r="P219" s="136"/>
      <c r="Q219" s="136"/>
      <c r="R219" s="136"/>
      <c r="S219" s="136"/>
      <c r="T219" s="136"/>
      <c r="U219" s="136"/>
      <c r="V219" s="136"/>
      <c r="W219" s="136"/>
      <c r="X219" s="136"/>
      <c r="Y219" s="136"/>
      <c r="Z219" s="136"/>
    </row>
    <row r="220" ht="11.25" customHeight="1">
      <c r="A220" s="142"/>
      <c r="B220" s="142"/>
      <c r="C220" s="136"/>
      <c r="D220" s="136"/>
      <c r="E220" s="136"/>
      <c r="F220" s="136"/>
      <c r="G220" s="136"/>
      <c r="H220" s="142"/>
      <c r="I220" s="136"/>
      <c r="J220" s="136"/>
      <c r="K220" s="136"/>
      <c r="L220" s="136"/>
      <c r="M220" s="136"/>
      <c r="N220" s="136"/>
      <c r="O220" s="136"/>
      <c r="P220" s="136"/>
      <c r="Q220" s="136"/>
      <c r="R220" s="136"/>
      <c r="S220" s="136"/>
      <c r="T220" s="136"/>
      <c r="U220" s="136"/>
      <c r="V220" s="136"/>
      <c r="W220" s="136"/>
      <c r="X220" s="136"/>
      <c r="Y220" s="136"/>
      <c r="Z220" s="136"/>
    </row>
    <row r="221" ht="11.25" customHeight="1">
      <c r="A221" s="142"/>
      <c r="B221" s="142"/>
      <c r="C221" s="136"/>
      <c r="D221" s="136"/>
      <c r="E221" s="136"/>
      <c r="F221" s="136"/>
      <c r="G221" s="136"/>
      <c r="H221" s="142"/>
      <c r="I221" s="136"/>
      <c r="J221" s="136"/>
      <c r="K221" s="136"/>
      <c r="L221" s="136"/>
      <c r="M221" s="136"/>
      <c r="N221" s="136"/>
      <c r="O221" s="136"/>
      <c r="P221" s="136"/>
      <c r="Q221" s="136"/>
      <c r="R221" s="136"/>
      <c r="S221" s="136"/>
      <c r="T221" s="136"/>
      <c r="U221" s="136"/>
      <c r="V221" s="136"/>
      <c r="W221" s="136"/>
      <c r="X221" s="136"/>
      <c r="Y221" s="136"/>
      <c r="Z221" s="136"/>
    </row>
    <row r="222" ht="11.25" customHeight="1">
      <c r="A222" s="142"/>
      <c r="B222" s="142"/>
      <c r="C222" s="136"/>
      <c r="D222" s="136"/>
      <c r="E222" s="136"/>
      <c r="F222" s="136"/>
      <c r="G222" s="136"/>
      <c r="H222" s="142"/>
      <c r="I222" s="136"/>
      <c r="J222" s="136"/>
      <c r="K222" s="136"/>
      <c r="L222" s="136"/>
      <c r="M222" s="136"/>
      <c r="N222" s="136"/>
      <c r="O222" s="136"/>
      <c r="P222" s="136"/>
      <c r="Q222" s="136"/>
      <c r="R222" s="136"/>
      <c r="S222" s="136"/>
      <c r="T222" s="136"/>
      <c r="U222" s="136"/>
      <c r="V222" s="136"/>
      <c r="W222" s="136"/>
      <c r="X222" s="136"/>
      <c r="Y222" s="136"/>
      <c r="Z222" s="136"/>
    </row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B1:G1"/>
    <mergeCell ref="A2:H2"/>
    <mergeCell ref="B18:G18"/>
    <mergeCell ref="B20:G20"/>
    <mergeCell ref="B22:G23"/>
  </mergeCells>
  <printOptions/>
  <pageMargins bottom="0.5" footer="0.0" header="0.0" left="0.45" right="0.45" top="0.5"/>
  <pageSetup orientation="landscape"/>
  <headerFooter>
    <oddFooter>&amp;LPabe &amp;P of &amp;RRevised:  11.01.2023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2004-01-16T18:23:07Z</dcterms:created>
  <dc:creator>nsu nsu</dc:creator>
</cp:coreProperties>
</file>